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autoCompressPictures="0" defaultThemeVersion="124226"/>
  <mc:AlternateContent xmlns:mc="http://schemas.openxmlformats.org/markup-compatibility/2006">
    <mc:Choice Requires="x15">
      <x15ac:absPath xmlns:x15ac="http://schemas.microsoft.com/office/spreadsheetml/2010/11/ac" url="M:\InstResearch\10-yr Cf Reports\2025-26 10-yr Cf Metrics\"/>
    </mc:Choice>
  </mc:AlternateContent>
  <xr:revisionPtr revIDLastSave="0" documentId="13_ncr:1_{E85E204A-88AE-4EC4-BC0F-7A434D74944B}" xr6:coauthVersionLast="47" xr6:coauthVersionMax="47" xr10:uidLastSave="{00000000-0000-0000-0000-000000000000}"/>
  <bookViews>
    <workbookView xWindow="18435" yWindow="0" windowWidth="19455" windowHeight="20985" xr2:uid="{00000000-000D-0000-FFFF-FFFF00000000}"/>
  </bookViews>
  <sheets>
    <sheet name="UG Majors" sheetId="13"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7" i="13" l="1"/>
  <c r="J17" i="13"/>
  <c r="I17" i="13"/>
  <c r="H17" i="13"/>
  <c r="G17" i="13"/>
  <c r="F17" i="13"/>
  <c r="E17" i="13"/>
  <c r="D17" i="13"/>
  <c r="C17" i="13"/>
  <c r="B17" i="13"/>
  <c r="C9" i="13"/>
  <c r="D9" i="13"/>
  <c r="E9" i="13"/>
  <c r="F9" i="13"/>
  <c r="G9" i="13"/>
  <c r="H9" i="13"/>
  <c r="I9" i="13"/>
  <c r="J9" i="13"/>
  <c r="K9" i="13"/>
  <c r="L9" i="13"/>
  <c r="B9" i="13"/>
  <c r="M64" i="13"/>
  <c r="N64" i="13"/>
  <c r="O64" i="13"/>
  <c r="P64" i="13"/>
  <c r="P102" i="13"/>
  <c r="O102" i="13"/>
  <c r="N102" i="13"/>
  <c r="M102" i="13"/>
  <c r="P9" i="13" l="1"/>
  <c r="M9" i="13"/>
  <c r="N9" i="13"/>
  <c r="O9" i="13"/>
  <c r="M45" i="13"/>
  <c r="N45" i="13"/>
  <c r="O45" i="13"/>
  <c r="P45" i="13"/>
  <c r="P8" i="13" l="1"/>
  <c r="O8" i="13"/>
  <c r="N8" i="13"/>
  <c r="M8" i="13"/>
  <c r="P7" i="13"/>
  <c r="O7" i="13"/>
  <c r="N7" i="13"/>
  <c r="M7" i="13"/>
  <c r="P6" i="13"/>
  <c r="O6" i="13"/>
  <c r="N6" i="13"/>
  <c r="M6" i="13"/>
  <c r="P5" i="13"/>
  <c r="O5" i="13"/>
  <c r="N5" i="13"/>
  <c r="M5" i="13"/>
  <c r="M13" i="13"/>
  <c r="M14" i="13"/>
  <c r="M15" i="13"/>
  <c r="M16" i="13"/>
  <c r="O70" i="13" l="1"/>
  <c r="N70" i="13" l="1"/>
  <c r="P117" i="13" l="1"/>
  <c r="O117" i="13"/>
  <c r="N117" i="13"/>
  <c r="M117" i="13"/>
  <c r="P113" i="13"/>
  <c r="O113" i="13"/>
  <c r="N113" i="13"/>
  <c r="M113" i="13"/>
  <c r="M93" i="13" l="1"/>
  <c r="N93" i="13"/>
  <c r="O93" i="13"/>
  <c r="P93" i="13"/>
  <c r="M70" i="13" l="1"/>
  <c r="M54" i="13" l="1"/>
  <c r="N54" i="13"/>
  <c r="O54" i="13"/>
  <c r="P54" i="13"/>
  <c r="P16" i="13" l="1"/>
  <c r="O16" i="13" l="1"/>
  <c r="N16" i="13"/>
  <c r="L17" i="13"/>
  <c r="O13" i="13"/>
  <c r="N13" i="13"/>
  <c r="P13" i="13"/>
  <c r="N15" i="13"/>
  <c r="O15" i="13"/>
  <c r="P15" i="13"/>
  <c r="O14" i="13"/>
  <c r="P14" i="13"/>
  <c r="N14" i="13"/>
  <c r="O17" i="13" l="1"/>
  <c r="P17" i="13"/>
  <c r="M17" i="13"/>
  <c r="N17" i="13"/>
  <c r="P58" i="13" l="1"/>
  <c r="O58" i="13"/>
  <c r="N58" i="13"/>
  <c r="M58" i="13"/>
  <c r="P57" i="13"/>
  <c r="O57" i="13"/>
  <c r="N57" i="13"/>
  <c r="M57" i="13"/>
  <c r="P56" i="13"/>
  <c r="O56" i="13"/>
  <c r="N56" i="13"/>
  <c r="M56" i="13"/>
  <c r="P55" i="13"/>
  <c r="O55" i="13"/>
  <c r="N55" i="13"/>
  <c r="M55" i="13"/>
  <c r="P53" i="13"/>
  <c r="O53" i="13"/>
  <c r="N53" i="13"/>
  <c r="M53" i="13"/>
  <c r="P51" i="13"/>
  <c r="O51" i="13"/>
  <c r="N51" i="13"/>
  <c r="M51" i="13"/>
  <c r="P50" i="13"/>
  <c r="O50" i="13"/>
  <c r="N50" i="13"/>
  <c r="M50" i="13"/>
  <c r="P49" i="13"/>
  <c r="O49" i="13"/>
  <c r="N49" i="13"/>
  <c r="M49" i="13"/>
  <c r="P48" i="13"/>
  <c r="O48" i="13"/>
  <c r="N48" i="13"/>
  <c r="M48" i="13"/>
  <c r="P47" i="13"/>
  <c r="O47" i="13"/>
  <c r="N47" i="13"/>
  <c r="M47" i="13"/>
  <c r="P46" i="13"/>
  <c r="O46" i="13"/>
  <c r="N46" i="13"/>
  <c r="M46" i="13"/>
  <c r="P44" i="13"/>
  <c r="O44" i="13"/>
  <c r="N44" i="13"/>
  <c r="M44" i="13"/>
  <c r="P43" i="13"/>
  <c r="O43" i="13"/>
  <c r="N43" i="13"/>
  <c r="M43" i="13"/>
  <c r="P74" i="13"/>
  <c r="O74" i="13"/>
  <c r="N74" i="13"/>
  <c r="M74" i="13"/>
  <c r="P73" i="13"/>
  <c r="O73" i="13"/>
  <c r="N73" i="13"/>
  <c r="M73" i="13"/>
  <c r="P72" i="13"/>
  <c r="O72" i="13"/>
  <c r="N72" i="13"/>
  <c r="M72" i="13"/>
  <c r="P71" i="13"/>
  <c r="O71" i="13"/>
  <c r="N71" i="13"/>
  <c r="M71" i="13"/>
  <c r="P69" i="13"/>
  <c r="O69" i="13"/>
  <c r="N69" i="13"/>
  <c r="M69" i="13"/>
  <c r="P68" i="13"/>
  <c r="O68" i="13"/>
  <c r="N68" i="13"/>
  <c r="M68" i="13"/>
  <c r="P67" i="13"/>
  <c r="O67" i="13"/>
  <c r="N67" i="13"/>
  <c r="M67" i="13"/>
  <c r="P66" i="13"/>
  <c r="O66" i="13"/>
  <c r="N66" i="13"/>
  <c r="M66" i="13"/>
  <c r="P65" i="13"/>
  <c r="O65" i="13"/>
  <c r="N65" i="13"/>
  <c r="M65" i="13"/>
  <c r="P63" i="13"/>
  <c r="O63" i="13"/>
  <c r="N63" i="13"/>
  <c r="M63" i="13"/>
  <c r="P62" i="13"/>
  <c r="O62" i="13"/>
  <c r="N62" i="13"/>
  <c r="M62" i="13"/>
  <c r="P87" i="13"/>
  <c r="O87" i="13"/>
  <c r="N87" i="13"/>
  <c r="M87" i="13"/>
  <c r="P86" i="13"/>
  <c r="O86" i="13"/>
  <c r="N86" i="13"/>
  <c r="M86" i="13"/>
  <c r="P85" i="13"/>
  <c r="O85" i="13"/>
  <c r="N85" i="13"/>
  <c r="M85" i="13"/>
  <c r="P52" i="13"/>
  <c r="O52" i="13"/>
  <c r="N52" i="13"/>
  <c r="M52" i="13"/>
  <c r="P84" i="13"/>
  <c r="O84" i="13"/>
  <c r="N84" i="13"/>
  <c r="M84" i="13"/>
  <c r="P83" i="13"/>
  <c r="O83" i="13"/>
  <c r="N83" i="13"/>
  <c r="M83" i="13"/>
  <c r="P82" i="13"/>
  <c r="O82" i="13"/>
  <c r="N82" i="13"/>
  <c r="M82" i="13"/>
  <c r="P81" i="13"/>
  <c r="O81" i="13"/>
  <c r="N81" i="13"/>
  <c r="M81" i="13"/>
  <c r="P80" i="13"/>
  <c r="O80" i="13"/>
  <c r="N80" i="13"/>
  <c r="M80" i="13"/>
  <c r="P79" i="13"/>
  <c r="O79" i="13"/>
  <c r="N79" i="13"/>
  <c r="M79" i="13"/>
  <c r="P78" i="13"/>
  <c r="O78" i="13"/>
  <c r="N78" i="13"/>
  <c r="M78" i="13"/>
  <c r="P77" i="13"/>
  <c r="O77" i="13"/>
  <c r="N77" i="13"/>
  <c r="M77" i="13"/>
  <c r="P95" i="13"/>
  <c r="O95" i="13"/>
  <c r="N95" i="13"/>
  <c r="M95" i="13"/>
  <c r="P94" i="13"/>
  <c r="O94" i="13"/>
  <c r="N94" i="13"/>
  <c r="M94" i="13"/>
  <c r="P92" i="13"/>
  <c r="O92" i="13"/>
  <c r="N92" i="13"/>
  <c r="M92" i="13"/>
  <c r="P91" i="13"/>
  <c r="O91" i="13"/>
  <c r="N91" i="13"/>
  <c r="M91" i="13"/>
  <c r="P107" i="13"/>
  <c r="O107" i="13"/>
  <c r="N107" i="13"/>
  <c r="M107" i="13"/>
  <c r="P116" i="13"/>
  <c r="O116" i="13"/>
  <c r="N116" i="13"/>
  <c r="M116" i="13"/>
  <c r="P115" i="13"/>
  <c r="O115" i="13"/>
  <c r="N115" i="13"/>
  <c r="M115" i="13"/>
  <c r="P114" i="13"/>
  <c r="O114" i="13"/>
  <c r="N114" i="13"/>
  <c r="M114" i="13"/>
  <c r="P112" i="13"/>
  <c r="O112" i="13"/>
  <c r="N112" i="13"/>
  <c r="M112" i="13"/>
</calcChain>
</file>

<file path=xl/sharedStrings.xml><?xml version="1.0" encoding="utf-8"?>
<sst xmlns="http://schemas.openxmlformats.org/spreadsheetml/2006/main" count="235" uniqueCount="109">
  <si>
    <t>Unit</t>
  </si>
  <si>
    <t>ABEH</t>
  </si>
  <si>
    <t>AMST</t>
  </si>
  <si>
    <t>ANTH</t>
  </si>
  <si>
    <t>AST</t>
  </si>
  <si>
    <t>CEUS</t>
  </si>
  <si>
    <t>CHEM</t>
  </si>
  <si>
    <t>CLAS</t>
  </si>
  <si>
    <t>CMCL</t>
  </si>
  <si>
    <t>CMLT</t>
  </si>
  <si>
    <t>COGS</t>
  </si>
  <si>
    <t>EALC</t>
  </si>
  <si>
    <t>ECON</t>
  </si>
  <si>
    <t>ENG</t>
  </si>
  <si>
    <t>FOLK</t>
  </si>
  <si>
    <t>FRIT</t>
  </si>
  <si>
    <t>GEOG</t>
  </si>
  <si>
    <t>GNDR</t>
  </si>
  <si>
    <t>HIST</t>
  </si>
  <si>
    <t>HUBI</t>
  </si>
  <si>
    <t>LING</t>
  </si>
  <si>
    <t>MATH</t>
  </si>
  <si>
    <t>PHYS</t>
  </si>
  <si>
    <t>POLS</t>
  </si>
  <si>
    <t>PSY</t>
  </si>
  <si>
    <t>REL</t>
  </si>
  <si>
    <t>SLAV</t>
  </si>
  <si>
    <t>SOC</t>
  </si>
  <si>
    <t>STAT</t>
  </si>
  <si>
    <t>THTR</t>
  </si>
  <si>
    <t>Total</t>
  </si>
  <si>
    <t>AAAD</t>
  </si>
  <si>
    <t>BIOL</t>
  </si>
  <si>
    <t>GER</t>
  </si>
  <si>
    <t>INST</t>
  </si>
  <si>
    <t>INTL</t>
  </si>
  <si>
    <t>JSTU</t>
  </si>
  <si>
    <t>PHIL</t>
  </si>
  <si>
    <t>HISP</t>
  </si>
  <si>
    <r>
      <t xml:space="preserve">3Yr </t>
    </r>
    <r>
      <rPr>
        <b/>
        <sz val="10"/>
        <color theme="1"/>
        <rFont val="Calibri"/>
        <family val="2"/>
      </rPr>
      <t>Δ</t>
    </r>
  </si>
  <si>
    <r>
      <t xml:space="preserve">5Yr </t>
    </r>
    <r>
      <rPr>
        <b/>
        <sz val="10"/>
        <color theme="1"/>
        <rFont val="Calibri"/>
        <family val="2"/>
      </rPr>
      <t>Δ</t>
    </r>
  </si>
  <si>
    <r>
      <t xml:space="preserve">10Yr </t>
    </r>
    <r>
      <rPr>
        <b/>
        <sz val="10"/>
        <color theme="1"/>
        <rFont val="Calibri"/>
        <family val="2"/>
      </rPr>
      <t>Δ</t>
    </r>
  </si>
  <si>
    <t>CJUS</t>
  </si>
  <si>
    <t>Arts and Humanities</t>
  </si>
  <si>
    <t>Natural and Mathematical Sciences</t>
  </si>
  <si>
    <t>Social and Historical Sciences</t>
  </si>
  <si>
    <t>CSCI</t>
  </si>
  <si>
    <r>
      <t xml:space="preserve">1Yr </t>
    </r>
    <r>
      <rPr>
        <b/>
        <sz val="10"/>
        <color theme="1"/>
        <rFont val="Calibri"/>
        <family val="2"/>
      </rPr>
      <t>Δ</t>
    </r>
  </si>
  <si>
    <t>Notes</t>
  </si>
  <si>
    <t>Major</t>
  </si>
  <si>
    <t>ECON MATH BA</t>
  </si>
  <si>
    <t>ECON POLS BA</t>
  </si>
  <si>
    <t>MATH ECON BA</t>
  </si>
  <si>
    <t>PHIL POLS BA</t>
  </si>
  <si>
    <t>POLS ECON BA</t>
  </si>
  <si>
    <t>POLS PHIL BA</t>
  </si>
  <si>
    <t>LBST</t>
  </si>
  <si>
    <t>LING ANTH BA</t>
  </si>
  <si>
    <t>Media School</t>
  </si>
  <si>
    <t>ARTH</t>
  </si>
  <si>
    <t>ANTH LING BA</t>
  </si>
  <si>
    <t>2017</t>
  </si>
  <si>
    <t>2018</t>
  </si>
  <si>
    <t>LAMP</t>
  </si>
  <si>
    <t>MLS</t>
  </si>
  <si>
    <t>2015</t>
  </si>
  <si>
    <t>2016</t>
  </si>
  <si>
    <t>EAS</t>
  </si>
  <si>
    <t>A+H</t>
  </si>
  <si>
    <t>N+M</t>
  </si>
  <si>
    <t>S+H</t>
  </si>
  <si>
    <t>Other</t>
  </si>
  <si>
    <t>HLS</t>
  </si>
  <si>
    <t>Hamilton Lugar School of Global and International Studies</t>
  </si>
  <si>
    <t>2019</t>
  </si>
  <si>
    <t>BSES</t>
  </si>
  <si>
    <t>Media</t>
  </si>
  <si>
    <t>Divisions</t>
  </si>
  <si>
    <t>Eskanazi School of Art, Architecture and Design</t>
  </si>
  <si>
    <t>IMP</t>
  </si>
  <si>
    <t>Eskenazi</t>
  </si>
  <si>
    <t>2020</t>
  </si>
  <si>
    <t>ARGI</t>
  </si>
  <si>
    <t>BAESS</t>
  </si>
  <si>
    <t>MELC</t>
  </si>
  <si>
    <t>2021</t>
  </si>
  <si>
    <t>SLHS</t>
  </si>
  <si>
    <t>2022</t>
  </si>
  <si>
    <t>PHIL REL BA</t>
  </si>
  <si>
    <t>2023</t>
  </si>
  <si>
    <t>AAAD SOC BA</t>
  </si>
  <si>
    <t>REL PHIL BA</t>
  </si>
  <si>
    <t>2024</t>
  </si>
  <si>
    <t>1Yr Δ</t>
  </si>
  <si>
    <t>3Yr Δ</t>
  </si>
  <si>
    <t>5Yr Δ</t>
  </si>
  <si>
    <t>10Yr Δ</t>
  </si>
  <si>
    <t>Student Headcount*</t>
  </si>
  <si>
    <t>School</t>
  </si>
  <si>
    <t>Division</t>
  </si>
  <si>
    <t>1. Includes enrolled, active students at census. Both certified majors and pre-majors are counted in each unit.</t>
  </si>
  <si>
    <t>2. Following the campus standard, these counts are taken at the first week census (end of the first week of the semester) and thus do not include changes later in the fall and spring. As such, the figures may differ from other times of the year. The figures above are most useful for discerning trends and gauging differences in scale among units.</t>
  </si>
  <si>
    <t>3. Because figures for individual departments and programs represent majors (degree plans), students with more than one major are counted in each unit. These counts therefore reflect interest by department, and may not match other sources that count only by a student's first degree and major.</t>
  </si>
  <si>
    <t>Major Detail by Unit*</t>
  </si>
  <si>
    <t>*These figures count total majors; students with multiple majors or dual degrees are counted in each relevant unit. Therefore, totals are greater than headcounts above.</t>
  </si>
  <si>
    <t>*Enrolled students, based on primary degree program. Students with more than one major or degree are only counted once. Figures include majors and pre-majors.</t>
  </si>
  <si>
    <t>2025</t>
  </si>
  <si>
    <t>EXPL COLL</t>
  </si>
  <si>
    <t xml:space="preserve">4. The counts for several departments above include inter-departmental majors that are served by two units. To avoid double-counting these areas, they are attributed only to the department appearing first in the list below. Current enrollment is as follows: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</si>
</sst>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_(* #,##0_);_(* \(#,##0\);_(* &quot;-&quot;??_);_(@_)"/>
    <numFmt numFmtId="165" formatCode="0.0%"/>
  </numFmts>
  <fonts count="29" x14ac:knownFonts="1">
    <font>
      <sz val="10"/>
      <color theme="1"/>
      <name val="Calibri"/>
      <family val="2"/>
      <scheme val="minor"/>
    </font>
    <font>
      <sz val="10"/>
      <color theme="1"/>
      <name val="Calibri"/>
      <family val="2"/>
      <scheme val="minor"/>
    </font>
    <font>
      <b/>
      <sz val="10"/>
      <color theme="1"/>
      <name val="Calibri"/>
      <family val="2"/>
      <scheme val="minor"/>
    </font>
    <font>
      <sz val="10"/>
      <color indexed="8"/>
      <name val="Arial"/>
      <family val="2"/>
    </font>
    <font>
      <b/>
      <sz val="10"/>
      <color theme="1"/>
      <name val="Calibri"/>
      <family val="2"/>
    </font>
    <font>
      <sz val="10"/>
      <color indexed="8"/>
      <name val="Arial"/>
      <family val="2"/>
    </font>
    <font>
      <sz val="10"/>
      <color indexed="8"/>
      <name val="Calibri"/>
      <family val="2"/>
    </font>
    <font>
      <b/>
      <sz val="10"/>
      <color indexed="8"/>
      <name val="Calibri"/>
      <family val="2"/>
    </font>
    <font>
      <u/>
      <sz val="10"/>
      <color theme="10"/>
      <name val="Calibri"/>
      <family val="2"/>
      <scheme val="minor"/>
    </font>
    <font>
      <u/>
      <sz val="10"/>
      <color theme="1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0"/>
      <color rgb="FF006100"/>
      <name val="Calibri"/>
      <family val="2"/>
      <scheme val="minor"/>
    </font>
    <font>
      <sz val="10"/>
      <color rgb="FF9C0006"/>
      <name val="Calibri"/>
      <family val="2"/>
      <scheme val="minor"/>
    </font>
    <font>
      <sz val="10"/>
      <color rgb="FF9C6500"/>
      <name val="Calibri"/>
      <family val="2"/>
      <scheme val="minor"/>
    </font>
    <font>
      <sz val="10"/>
      <color rgb="FF3F3F76"/>
      <name val="Calibri"/>
      <family val="2"/>
      <scheme val="minor"/>
    </font>
    <font>
      <b/>
      <sz val="10"/>
      <color rgb="FF3F3F3F"/>
      <name val="Calibri"/>
      <family val="2"/>
      <scheme val="minor"/>
    </font>
    <font>
      <b/>
      <sz val="10"/>
      <color rgb="FFFA7D00"/>
      <name val="Calibri"/>
      <family val="2"/>
      <scheme val="minor"/>
    </font>
    <font>
      <sz val="10"/>
      <color rgb="FFFA7D00"/>
      <name val="Calibri"/>
      <family val="2"/>
      <scheme val="minor"/>
    </font>
    <font>
      <b/>
      <sz val="10"/>
      <color theme="0"/>
      <name val="Calibri"/>
      <family val="2"/>
      <scheme val="minor"/>
    </font>
    <font>
      <sz val="10"/>
      <color rgb="FFFF0000"/>
      <name val="Calibri"/>
      <family val="2"/>
      <scheme val="minor"/>
    </font>
    <font>
      <i/>
      <sz val="10"/>
      <color rgb="FF7F7F7F"/>
      <name val="Calibri"/>
      <family val="2"/>
      <scheme val="minor"/>
    </font>
    <font>
      <sz val="10"/>
      <color theme="0"/>
      <name val="Calibri"/>
      <family val="2"/>
      <scheme val="minor"/>
    </font>
    <font>
      <sz val="9"/>
      <color theme="1"/>
      <name val="Calibri"/>
      <family val="2"/>
      <scheme val="minor"/>
    </font>
    <font>
      <b/>
      <sz val="9"/>
      <color theme="1"/>
      <name val="Calibri"/>
      <family val="2"/>
      <scheme val="minor"/>
    </font>
    <font>
      <i/>
      <sz val="9"/>
      <color indexed="8"/>
      <name val="Calibri"/>
      <family val="2"/>
    </font>
    <font>
      <b/>
      <sz val="11"/>
      <color theme="1"/>
      <name val="Calibri"/>
      <family val="2"/>
      <scheme val="minor"/>
    </font>
  </fonts>
  <fills count="34">
    <fill>
      <patternFill patternType="none"/>
    </fill>
    <fill>
      <patternFill patternType="gray125"/>
    </fill>
    <fill>
      <patternFill patternType="solid">
        <fgColor theme="0" tint="-0.1499984740745262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8">
    <border>
      <left/>
      <right/>
      <top/>
      <bottom/>
      <diagonal/>
    </border>
    <border>
      <left/>
      <right/>
      <top/>
      <bottom style="thin">
        <color auto="1"/>
      </bottom>
      <diagonal/>
    </border>
    <border>
      <left/>
      <right style="thin">
        <color auto="1"/>
      </right>
      <top/>
      <bottom/>
      <diagonal/>
    </border>
    <border>
      <left/>
      <right style="thin">
        <color auto="1"/>
      </right>
      <top/>
      <bottom style="thin">
        <color auto="1"/>
      </bottom>
      <diagonal/>
    </border>
    <border>
      <left/>
      <right style="thin">
        <color auto="1"/>
      </right>
      <top style="thin">
        <color auto="1"/>
      </top>
      <bottom/>
      <diagonal/>
    </border>
    <border>
      <left/>
      <right/>
      <top style="thin">
        <color auto="1"/>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bottom/>
      <diagonal/>
    </border>
    <border>
      <left style="thin">
        <color indexed="64"/>
      </left>
      <right/>
      <top/>
      <bottom style="thin">
        <color auto="1"/>
      </bottom>
      <diagonal/>
    </border>
    <border>
      <left style="thin">
        <color indexed="64"/>
      </left>
      <right/>
      <top style="thin">
        <color auto="1"/>
      </top>
      <bottom/>
      <diagonal/>
    </border>
  </borders>
  <cellStyleXfs count="73">
    <xf numFmtId="0" fontId="0" fillId="0" borderId="0"/>
    <xf numFmtId="43" fontId="1" fillId="0" borderId="0" applyFont="0" applyFill="0" applyBorder="0" applyAlignment="0" applyProtection="0"/>
    <xf numFmtId="9" fontId="1" fillId="0" borderId="0" applyFont="0" applyFill="0" applyBorder="0" applyAlignment="0" applyProtection="0"/>
    <xf numFmtId="0" fontId="3" fillId="0" borderId="0"/>
    <xf numFmtId="0" fontId="5" fillId="0" borderId="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11" fillId="0" borderId="6" applyNumberFormat="0" applyFill="0" applyAlignment="0" applyProtection="0"/>
    <xf numFmtId="0" fontId="12" fillId="0" borderId="7" applyNumberFormat="0" applyFill="0" applyAlignment="0" applyProtection="0"/>
    <xf numFmtId="0" fontId="13" fillId="0" borderId="8" applyNumberFormat="0" applyFill="0" applyAlignment="0" applyProtection="0"/>
    <xf numFmtId="0" fontId="13" fillId="0" borderId="0" applyNumberFormat="0" applyFill="0" applyBorder="0" applyAlignment="0" applyProtection="0"/>
    <xf numFmtId="0" fontId="14" fillId="3" borderId="0" applyNumberFormat="0" applyBorder="0" applyAlignment="0" applyProtection="0"/>
    <xf numFmtId="0" fontId="15" fillId="4" borderId="0" applyNumberFormat="0" applyBorder="0" applyAlignment="0" applyProtection="0"/>
    <xf numFmtId="0" fontId="16" fillId="5" borderId="0" applyNumberFormat="0" applyBorder="0" applyAlignment="0" applyProtection="0"/>
    <xf numFmtId="0" fontId="17" fillId="6" borderId="9" applyNumberFormat="0" applyAlignment="0" applyProtection="0"/>
    <xf numFmtId="0" fontId="18" fillId="7" borderId="10" applyNumberFormat="0" applyAlignment="0" applyProtection="0"/>
    <xf numFmtId="0" fontId="19" fillId="7" borderId="9" applyNumberFormat="0" applyAlignment="0" applyProtection="0"/>
    <xf numFmtId="0" fontId="20" fillId="0" borderId="11" applyNumberFormat="0" applyFill="0" applyAlignment="0" applyProtection="0"/>
    <xf numFmtId="0" fontId="21" fillId="8" borderId="12" applyNumberFormat="0" applyAlignment="0" applyProtection="0"/>
    <xf numFmtId="0" fontId="22" fillId="0" borderId="0" applyNumberFormat="0" applyFill="0" applyBorder="0" applyAlignment="0" applyProtection="0"/>
    <xf numFmtId="0" fontId="1" fillId="9" borderId="13" applyNumberFormat="0" applyFont="0" applyAlignment="0" applyProtection="0"/>
    <xf numFmtId="0" fontId="23" fillId="0" borderId="0" applyNumberFormat="0" applyFill="0" applyBorder="0" applyAlignment="0" applyProtection="0"/>
    <xf numFmtId="0" fontId="2" fillId="0" borderId="14" applyNumberFormat="0" applyFill="0" applyAlignment="0" applyProtection="0"/>
    <xf numFmtId="0" fontId="24"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24" fillId="13" borderId="0" applyNumberFormat="0" applyBorder="0" applyAlignment="0" applyProtection="0"/>
    <xf numFmtId="0" fontId="24"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4" fillId="33" borderId="0" applyNumberFormat="0" applyBorder="0" applyAlignment="0" applyProtection="0"/>
    <xf numFmtId="0" fontId="3" fillId="0" borderId="0"/>
  </cellStyleXfs>
  <cellXfs count="85">
    <xf numFmtId="0" fontId="0" fillId="0" borderId="0" xfId="0"/>
    <xf numFmtId="164" fontId="6" fillId="0" borderId="0" xfId="1" applyNumberFormat="1" applyFont="1" applyFill="1" applyBorder="1" applyAlignment="1">
      <alignment horizontal="center"/>
    </xf>
    <xf numFmtId="49" fontId="2" fillId="0" borderId="0" xfId="0" applyNumberFormat="1" applyFont="1" applyBorder="1" applyAlignment="1">
      <alignment horizontal="center"/>
    </xf>
    <xf numFmtId="9" fontId="0" fillId="0" borderId="0" xfId="2" applyFont="1" applyFill="1" applyBorder="1" applyAlignment="1">
      <alignment horizontal="center"/>
    </xf>
    <xf numFmtId="9" fontId="2" fillId="0" borderId="0" xfId="2" applyFont="1" applyFill="1" applyBorder="1" applyAlignment="1">
      <alignment horizontal="center"/>
    </xf>
    <xf numFmtId="164" fontId="0" fillId="0" borderId="0" xfId="1" applyNumberFormat="1" applyFont="1" applyBorder="1" applyAlignment="1">
      <alignment horizontal="center"/>
    </xf>
    <xf numFmtId="9" fontId="2" fillId="0" borderId="0" xfId="2" applyNumberFormat="1" applyFont="1" applyFill="1" applyBorder="1" applyAlignment="1">
      <alignment horizontal="center"/>
    </xf>
    <xf numFmtId="9" fontId="0" fillId="0" borderId="0" xfId="2" applyNumberFormat="1" applyFont="1" applyBorder="1" applyAlignment="1">
      <alignment horizontal="center"/>
    </xf>
    <xf numFmtId="0" fontId="0" fillId="0" borderId="0" xfId="0" applyFont="1" applyBorder="1" applyAlignment="1"/>
    <xf numFmtId="164" fontId="7" fillId="0" borderId="0" xfId="1" applyNumberFormat="1" applyFont="1" applyFill="1" applyBorder="1" applyAlignment="1">
      <alignment horizontal="center"/>
    </xf>
    <xf numFmtId="0" fontId="2" fillId="0" borderId="0" xfId="0" applyFont="1" applyBorder="1" applyAlignment="1"/>
    <xf numFmtId="164" fontId="0" fillId="0" borderId="0" xfId="0" applyNumberFormat="1" applyFont="1" applyBorder="1" applyAlignment="1"/>
    <xf numFmtId="0" fontId="7" fillId="0" borderId="0" xfId="3" applyFont="1" applyFill="1" applyBorder="1" applyAlignment="1"/>
    <xf numFmtId="0" fontId="6" fillId="0" borderId="0" xfId="4" applyFont="1" applyFill="1" applyBorder="1" applyAlignment="1"/>
    <xf numFmtId="164" fontId="6" fillId="0" borderId="0" xfId="1" applyNumberFormat="1" applyFont="1" applyFill="1" applyBorder="1" applyAlignment="1"/>
    <xf numFmtId="9" fontId="0" fillId="0" borderId="0" xfId="2" applyNumberFormat="1" applyFont="1" applyFill="1" applyBorder="1" applyAlignment="1">
      <alignment horizontal="center"/>
    </xf>
    <xf numFmtId="9" fontId="2" fillId="0" borderId="1" xfId="2" applyNumberFormat="1" applyFont="1" applyFill="1" applyBorder="1" applyAlignment="1">
      <alignment horizontal="center"/>
    </xf>
    <xf numFmtId="0" fontId="2" fillId="0" borderId="0" xfId="0" applyFont="1" applyFill="1" applyBorder="1" applyAlignment="1"/>
    <xf numFmtId="49" fontId="0" fillId="0" borderId="2" xfId="0" applyNumberFormat="1" applyFont="1" applyBorder="1" applyAlignment="1">
      <alignment horizontal="left"/>
    </xf>
    <xf numFmtId="9" fontId="1" fillId="0" borderId="0" xfId="2" applyNumberFormat="1" applyFont="1" applyFill="1" applyBorder="1" applyAlignment="1">
      <alignment horizontal="center"/>
    </xf>
    <xf numFmtId="9" fontId="1" fillId="0" borderId="0" xfId="2" applyNumberFormat="1" applyFont="1" applyBorder="1" applyAlignment="1">
      <alignment horizontal="center"/>
    </xf>
    <xf numFmtId="9" fontId="1" fillId="0" borderId="0" xfId="2" applyFont="1" applyBorder="1" applyAlignment="1">
      <alignment horizontal="center"/>
    </xf>
    <xf numFmtId="9" fontId="1" fillId="0" borderId="0" xfId="2" applyFont="1" applyFill="1" applyBorder="1" applyAlignment="1">
      <alignment horizontal="center"/>
    </xf>
    <xf numFmtId="9" fontId="2" fillId="0" borderId="1" xfId="2" applyFont="1" applyFill="1" applyBorder="1" applyAlignment="1">
      <alignment horizontal="center"/>
    </xf>
    <xf numFmtId="49" fontId="2" fillId="0" borderId="1" xfId="0" applyNumberFormat="1" applyFont="1" applyFill="1" applyBorder="1" applyAlignment="1">
      <alignment horizontal="center"/>
    </xf>
    <xf numFmtId="49" fontId="2" fillId="0" borderId="3" xfId="0" applyNumberFormat="1" applyFont="1" applyFill="1" applyBorder="1" applyAlignment="1">
      <alignment horizontal="center"/>
    </xf>
    <xf numFmtId="3" fontId="0" fillId="0" borderId="0" xfId="0" applyNumberFormat="1" applyAlignment="1">
      <alignment horizontal="right"/>
    </xf>
    <xf numFmtId="3" fontId="6" fillId="0" borderId="0" xfId="1" applyNumberFormat="1" applyFont="1" applyFill="1" applyBorder="1" applyAlignment="1">
      <alignment horizontal="right"/>
    </xf>
    <xf numFmtId="0" fontId="7" fillId="0" borderId="1" xfId="4" applyFont="1" applyFill="1" applyBorder="1" applyAlignment="1"/>
    <xf numFmtId="9" fontId="0" fillId="0" borderId="15" xfId="2" applyNumberFormat="1" applyFont="1" applyFill="1" applyBorder="1" applyAlignment="1">
      <alignment horizontal="center"/>
    </xf>
    <xf numFmtId="0" fontId="6" fillId="0" borderId="0" xfId="72" applyFont="1" applyFill="1" applyBorder="1" applyAlignment="1"/>
    <xf numFmtId="3" fontId="6" fillId="0" borderId="15" xfId="1" applyNumberFormat="1" applyFont="1" applyFill="1" applyBorder="1" applyAlignment="1">
      <alignment horizontal="right"/>
    </xf>
    <xf numFmtId="3" fontId="6" fillId="0" borderId="17" xfId="1" applyNumberFormat="1" applyFont="1" applyFill="1" applyBorder="1" applyAlignment="1"/>
    <xf numFmtId="3" fontId="6" fillId="0" borderId="5" xfId="1" applyNumberFormat="1" applyFont="1" applyFill="1" applyBorder="1" applyAlignment="1"/>
    <xf numFmtId="9" fontId="2" fillId="0" borderId="16" xfId="2" applyNumberFormat="1" applyFont="1" applyFill="1" applyBorder="1" applyAlignment="1">
      <alignment horizontal="center"/>
    </xf>
    <xf numFmtId="9" fontId="1" fillId="0" borderId="15" xfId="2" applyNumberFormat="1" applyFont="1" applyFill="1" applyBorder="1" applyAlignment="1">
      <alignment horizontal="center"/>
    </xf>
    <xf numFmtId="0" fontId="7" fillId="0" borderId="0" xfId="72" applyFont="1" applyFill="1" applyBorder="1" applyAlignment="1"/>
    <xf numFmtId="164" fontId="0" fillId="0" borderId="0" xfId="1" applyNumberFormat="1" applyFont="1"/>
    <xf numFmtId="10" fontId="1" fillId="0" borderId="0" xfId="2" applyNumberFormat="1" applyFont="1" applyFill="1" applyBorder="1" applyAlignment="1">
      <alignment horizontal="center"/>
    </xf>
    <xf numFmtId="10" fontId="1" fillId="0" borderId="0" xfId="2" applyNumberFormat="1" applyFont="1" applyBorder="1" applyAlignment="1">
      <alignment horizontal="center"/>
    </xf>
    <xf numFmtId="0" fontId="6" fillId="0" borderId="2" xfId="72" applyFont="1" applyFill="1" applyBorder="1" applyAlignment="1"/>
    <xf numFmtId="165" fontId="2" fillId="2" borderId="17" xfId="2" applyNumberFormat="1" applyFont="1" applyFill="1" applyBorder="1" applyAlignment="1">
      <alignment horizontal="center"/>
    </xf>
    <xf numFmtId="165" fontId="2" fillId="2" borderId="5" xfId="2" applyNumberFormat="1" applyFont="1" applyFill="1" applyBorder="1" applyAlignment="1">
      <alignment horizontal="center"/>
    </xf>
    <xf numFmtId="0" fontId="6" fillId="0" borderId="4" xfId="72" applyFont="1" applyFill="1" applyBorder="1" applyAlignment="1"/>
    <xf numFmtId="0" fontId="7" fillId="2" borderId="4" xfId="3" applyFont="1" applyFill="1" applyBorder="1" applyAlignment="1"/>
    <xf numFmtId="3" fontId="7" fillId="2" borderId="5" xfId="1" applyNumberFormat="1" applyFont="1" applyFill="1" applyBorder="1" applyAlignment="1">
      <alignment horizontal="right"/>
    </xf>
    <xf numFmtId="3" fontId="0" fillId="0" borderId="0" xfId="0" applyNumberFormat="1" applyBorder="1" applyAlignment="1">
      <alignment horizontal="right"/>
    </xf>
    <xf numFmtId="0" fontId="25" fillId="0" borderId="0" xfId="0" applyFont="1" applyFill="1" applyBorder="1" applyAlignment="1"/>
    <xf numFmtId="164" fontId="25" fillId="0" borderId="0" xfId="1" applyNumberFormat="1" applyFont="1" applyFill="1" applyBorder="1" applyAlignment="1">
      <alignment horizontal="center"/>
    </xf>
    <xf numFmtId="9" fontId="25" fillId="0" borderId="0" xfId="2" applyNumberFormat="1" applyFont="1" applyFill="1" applyBorder="1" applyAlignment="1">
      <alignment horizontal="center"/>
    </xf>
    <xf numFmtId="0" fontId="25" fillId="0" borderId="0" xfId="0" applyFont="1" applyBorder="1" applyAlignment="1"/>
    <xf numFmtId="164" fontId="25" fillId="0" borderId="0" xfId="1" applyNumberFormat="1" applyFont="1" applyBorder="1" applyAlignment="1">
      <alignment horizontal="center"/>
    </xf>
    <xf numFmtId="9" fontId="25" fillId="0" borderId="0" xfId="2" applyNumberFormat="1" applyFont="1" applyBorder="1" applyAlignment="1">
      <alignment horizontal="center"/>
    </xf>
    <xf numFmtId="165" fontId="1" fillId="0" borderId="0" xfId="2" applyNumberFormat="1" applyFont="1" applyFill="1" applyBorder="1" applyAlignment="1">
      <alignment horizontal="center"/>
    </xf>
    <xf numFmtId="165" fontId="0" fillId="0" borderId="15" xfId="2" applyNumberFormat="1" applyFont="1" applyFill="1" applyBorder="1" applyAlignment="1">
      <alignment horizontal="center"/>
    </xf>
    <xf numFmtId="165" fontId="0" fillId="0" borderId="0" xfId="2" applyNumberFormat="1" applyFont="1" applyFill="1" applyBorder="1" applyAlignment="1">
      <alignment horizontal="center"/>
    </xf>
    <xf numFmtId="0" fontId="0" fillId="0" borderId="0" xfId="0" applyFont="1" applyFill="1" applyBorder="1" applyAlignment="1"/>
    <xf numFmtId="0" fontId="0" fillId="0" borderId="0" xfId="0" applyFont="1" applyBorder="1" applyAlignment="1"/>
    <xf numFmtId="9" fontId="2" fillId="0" borderId="0" xfId="2" applyFont="1" applyFill="1" applyBorder="1" applyAlignment="1">
      <alignment horizontal="center"/>
    </xf>
    <xf numFmtId="49" fontId="2" fillId="0" borderId="1" xfId="1" applyNumberFormat="1" applyFont="1" applyBorder="1" applyAlignment="1">
      <alignment horizontal="center"/>
    </xf>
    <xf numFmtId="0" fontId="2" fillId="0" borderId="0" xfId="0" applyFont="1" applyBorder="1" applyAlignment="1"/>
    <xf numFmtId="9" fontId="2" fillId="0" borderId="1" xfId="2" applyNumberFormat="1" applyFont="1" applyFill="1" applyBorder="1" applyAlignment="1">
      <alignment horizontal="center"/>
    </xf>
    <xf numFmtId="49" fontId="2" fillId="0" borderId="1" xfId="1" applyNumberFormat="1" applyFont="1" applyFill="1" applyBorder="1" applyAlignment="1">
      <alignment horizontal="center"/>
    </xf>
    <xf numFmtId="3" fontId="6" fillId="0" borderId="0" xfId="1" applyNumberFormat="1" applyFont="1" applyFill="1" applyBorder="1" applyAlignment="1">
      <alignment horizontal="right"/>
    </xf>
    <xf numFmtId="0" fontId="7" fillId="0" borderId="1" xfId="72" applyFont="1" applyFill="1" applyBorder="1" applyAlignment="1"/>
    <xf numFmtId="9" fontId="0" fillId="0" borderId="0" xfId="2" applyFont="1"/>
    <xf numFmtId="3" fontId="0" fillId="0" borderId="0" xfId="0" applyNumberFormat="1" applyFill="1" applyAlignment="1">
      <alignment horizontal="right"/>
    </xf>
    <xf numFmtId="0" fontId="26" fillId="0" borderId="1" xfId="1" applyNumberFormat="1" applyFont="1" applyFill="1" applyBorder="1" applyAlignment="1">
      <alignment horizontal="center"/>
    </xf>
    <xf numFmtId="164" fontId="25" fillId="0" borderId="0" xfId="1" applyNumberFormat="1" applyFont="1" applyFill="1" applyBorder="1" applyAlignment="1"/>
    <xf numFmtId="164" fontId="0" fillId="0" borderId="0" xfId="1" applyNumberFormat="1" applyFont="1" applyFill="1" applyBorder="1" applyAlignment="1">
      <alignment horizontal="center"/>
    </xf>
    <xf numFmtId="165" fontId="1" fillId="0" borderId="15" xfId="2" applyNumberFormat="1" applyFont="1" applyFill="1" applyBorder="1" applyAlignment="1">
      <alignment horizontal="center"/>
    </xf>
    <xf numFmtId="3" fontId="0" fillId="0" borderId="0" xfId="0" applyNumberFormat="1" applyFont="1" applyBorder="1" applyAlignment="1"/>
    <xf numFmtId="0" fontId="25" fillId="0" borderId="0" xfId="0" applyFont="1" applyBorder="1" applyAlignment="1">
      <alignment horizontal="left" wrapText="1"/>
    </xf>
    <xf numFmtId="0" fontId="27" fillId="0" borderId="0" xfId="72" applyFont="1" applyFill="1" applyBorder="1" applyAlignment="1">
      <alignment horizontal="left"/>
    </xf>
    <xf numFmtId="0" fontId="28" fillId="0" borderId="0" xfId="0" applyFont="1" applyBorder="1" applyAlignment="1"/>
    <xf numFmtId="0" fontId="25" fillId="0" borderId="0" xfId="0" applyFont="1" applyFill="1" applyBorder="1" applyAlignment="1">
      <alignment horizontal="left"/>
    </xf>
    <xf numFmtId="3" fontId="0" fillId="0" borderId="0" xfId="2" applyNumberFormat="1" applyFont="1" applyFill="1" applyBorder="1" applyAlignment="1">
      <alignment horizontal="center"/>
    </xf>
    <xf numFmtId="164" fontId="0" fillId="0" borderId="0" xfId="1" applyNumberFormat="1" applyFont="1" applyFill="1"/>
    <xf numFmtId="3" fontId="0" fillId="0" borderId="0" xfId="1" applyNumberFormat="1" applyFont="1" applyFill="1"/>
    <xf numFmtId="0" fontId="27" fillId="0" borderId="0" xfId="72" applyFont="1" applyFill="1" applyBorder="1" applyAlignment="1">
      <alignment horizontal="left" wrapText="1"/>
    </xf>
    <xf numFmtId="0" fontId="25" fillId="0" borderId="0" xfId="0" applyFont="1" applyBorder="1" applyAlignment="1">
      <alignment horizontal="left"/>
    </xf>
    <xf numFmtId="0" fontId="26" fillId="0" borderId="1" xfId="0" applyFont="1" applyFill="1" applyBorder="1" applyAlignment="1">
      <alignment horizontal="center"/>
    </xf>
    <xf numFmtId="0" fontId="25" fillId="0" borderId="0" xfId="0" applyFont="1" applyFill="1" applyBorder="1" applyAlignment="1">
      <alignment horizontal="left"/>
    </xf>
    <xf numFmtId="0" fontId="25" fillId="0" borderId="0" xfId="0" applyFont="1" applyFill="1" applyBorder="1" applyAlignment="1">
      <alignment horizontal="left" wrapText="1"/>
    </xf>
    <xf numFmtId="0" fontId="25" fillId="0" borderId="0" xfId="0" applyFont="1" applyBorder="1" applyAlignment="1">
      <alignment horizontal="left" wrapText="1"/>
    </xf>
  </cellXfs>
  <cellStyles count="73">
    <cellStyle name="20% - Accent1" xfId="49" builtinId="30" customBuiltin="1"/>
    <cellStyle name="20% - Accent2" xfId="53" builtinId="34" customBuiltin="1"/>
    <cellStyle name="20% - Accent3" xfId="57" builtinId="38" customBuiltin="1"/>
    <cellStyle name="20% - Accent4" xfId="61" builtinId="42" customBuiltin="1"/>
    <cellStyle name="20% - Accent5" xfId="65" builtinId="46" customBuiltin="1"/>
    <cellStyle name="20% - Accent6" xfId="69" builtinId="50" customBuiltin="1"/>
    <cellStyle name="40% - Accent1" xfId="50" builtinId="31" customBuiltin="1"/>
    <cellStyle name="40% - Accent2" xfId="54" builtinId="35" customBuiltin="1"/>
    <cellStyle name="40% - Accent3" xfId="58" builtinId="39" customBuiltin="1"/>
    <cellStyle name="40% - Accent4" xfId="62" builtinId="43" customBuiltin="1"/>
    <cellStyle name="40% - Accent5" xfId="66" builtinId="47" customBuiltin="1"/>
    <cellStyle name="40% - Accent6" xfId="70" builtinId="51" customBuiltin="1"/>
    <cellStyle name="60% - Accent1" xfId="51" builtinId="32" customBuiltin="1"/>
    <cellStyle name="60% - Accent2" xfId="55" builtinId="36" customBuiltin="1"/>
    <cellStyle name="60% - Accent3" xfId="59" builtinId="40" customBuiltin="1"/>
    <cellStyle name="60% - Accent4" xfId="63" builtinId="44" customBuiltin="1"/>
    <cellStyle name="60% - Accent5" xfId="67" builtinId="48" customBuiltin="1"/>
    <cellStyle name="60% - Accent6" xfId="71" builtinId="52" customBuiltin="1"/>
    <cellStyle name="Accent1" xfId="48" builtinId="29" customBuiltin="1"/>
    <cellStyle name="Accent2" xfId="52" builtinId="33" customBuiltin="1"/>
    <cellStyle name="Accent3" xfId="56" builtinId="37" customBuiltin="1"/>
    <cellStyle name="Accent4" xfId="60" builtinId="41" customBuiltin="1"/>
    <cellStyle name="Accent5" xfId="64" builtinId="45" customBuiltin="1"/>
    <cellStyle name="Accent6" xfId="68" builtinId="49" customBuiltin="1"/>
    <cellStyle name="Bad" xfId="37" builtinId="27" customBuiltin="1"/>
    <cellStyle name="Calculation" xfId="41" builtinId="22" customBuiltin="1"/>
    <cellStyle name="Check Cell" xfId="43" builtinId="23" customBuiltin="1"/>
    <cellStyle name="Comma" xfId="1" builtinId="3"/>
    <cellStyle name="Explanatory Text" xfId="46" builtinId="53" customBuilti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Good" xfId="36" builtinId="26" customBuiltin="1"/>
    <cellStyle name="Heading 1" xfId="32" builtinId="16" customBuiltin="1"/>
    <cellStyle name="Heading 2" xfId="33" builtinId="17" customBuiltin="1"/>
    <cellStyle name="Heading 3" xfId="34" builtinId="18" customBuiltin="1"/>
    <cellStyle name="Heading 4" xfId="35" builtinId="19" customBuilti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Input" xfId="39" builtinId="20" customBuiltin="1"/>
    <cellStyle name="Linked Cell" xfId="42" builtinId="24" customBuiltin="1"/>
    <cellStyle name="Neutral" xfId="38" builtinId="28" customBuiltin="1"/>
    <cellStyle name="Normal" xfId="0" builtinId="0"/>
    <cellStyle name="Normal_UGCrHrs" xfId="3" xr:uid="{00000000-0005-0000-0000-000040000000}"/>
    <cellStyle name="Normal_UGCrHrs_1" xfId="4" xr:uid="{00000000-0005-0000-0000-000041000000}"/>
    <cellStyle name="Normal_UGCrHrs_1 2" xfId="72" xr:uid="{00000000-0005-0000-0000-000042000000}"/>
    <cellStyle name="Note" xfId="45" builtinId="10" customBuiltin="1"/>
    <cellStyle name="Output" xfId="40" builtinId="21" customBuiltin="1"/>
    <cellStyle name="Percent" xfId="2" builtinId="5"/>
    <cellStyle name="Title" xfId="31" builtinId="15" customBuiltin="1"/>
    <cellStyle name="Total" xfId="47" builtinId="25" customBuiltin="1"/>
    <cellStyle name="Warning Text" xfId="44" builtinId="11" customBuiltin="1"/>
  </cellStyles>
  <dxfs count="8">
    <dxf>
      <font>
        <color rgb="FFC00000"/>
      </font>
    </dxf>
    <dxf>
      <font>
        <color rgb="FF9C0006"/>
      </font>
    </dxf>
    <dxf>
      <font>
        <color rgb="FFC00000"/>
      </font>
    </dxf>
    <dxf>
      <font>
        <color rgb="FF9C0006"/>
      </font>
    </dxf>
    <dxf>
      <font>
        <color rgb="FF9C0006"/>
      </font>
    </dxf>
    <dxf>
      <font>
        <color rgb="FFC00000"/>
      </font>
    </dxf>
    <dxf>
      <font>
        <color rgb="FF9C0006"/>
      </font>
    </dxf>
    <dxf>
      <font>
        <color rgb="FFC0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143"/>
  <sheetViews>
    <sheetView tabSelected="1" view="pageLayout" zoomScale="115" zoomScaleNormal="100" zoomScalePageLayoutView="115" workbookViewId="0">
      <selection activeCell="C25" sqref="C24:C25"/>
    </sheetView>
  </sheetViews>
  <sheetFormatPr defaultColWidth="8.85546875" defaultRowHeight="12.75" x14ac:dyDescent="0.2"/>
  <cols>
    <col min="1" max="1" width="14.28515625" style="8" customWidth="1"/>
    <col min="2" max="4" width="8.7109375" style="8" customWidth="1"/>
    <col min="5" max="12" width="8.7109375" style="5" customWidth="1"/>
    <col min="13" max="13" width="8" style="15" customWidth="1"/>
    <col min="14" max="15" width="8" style="7" customWidth="1"/>
    <col min="16" max="16" width="8" style="8" customWidth="1"/>
    <col min="17" max="16384" width="8.85546875" style="8"/>
  </cols>
  <sheetData>
    <row r="1" spans="1:16" s="57" customFormat="1" x14ac:dyDescent="0.2">
      <c r="E1" s="5"/>
      <c r="F1" s="5"/>
      <c r="G1" s="5"/>
      <c r="H1" s="5"/>
      <c r="I1" s="5"/>
      <c r="J1" s="5"/>
      <c r="K1" s="5"/>
      <c r="L1" s="5"/>
      <c r="M1" s="15"/>
      <c r="N1" s="7"/>
      <c r="O1" s="7"/>
    </row>
    <row r="2" spans="1:16" s="57" customFormat="1" ht="15" x14ac:dyDescent="0.25">
      <c r="A2" s="74" t="s">
        <v>97</v>
      </c>
      <c r="B2" s="1"/>
      <c r="C2" s="1"/>
      <c r="D2" s="1"/>
      <c r="E2" s="1"/>
      <c r="F2" s="1"/>
      <c r="G2" s="1"/>
      <c r="H2" s="1"/>
      <c r="I2" s="1"/>
      <c r="J2" s="1"/>
      <c r="K2" s="1"/>
      <c r="L2" s="1"/>
      <c r="M2" s="15"/>
      <c r="N2" s="15"/>
      <c r="O2" s="15"/>
      <c r="P2" s="3"/>
    </row>
    <row r="3" spans="1:16" s="57" customFormat="1" x14ac:dyDescent="0.2">
      <c r="A3" s="60"/>
      <c r="B3" s="1"/>
      <c r="C3" s="1"/>
      <c r="D3" s="1"/>
      <c r="E3" s="1"/>
      <c r="F3" s="1"/>
      <c r="G3" s="1"/>
      <c r="H3" s="1"/>
      <c r="I3" s="1"/>
      <c r="J3" s="1"/>
      <c r="K3" s="1"/>
      <c r="L3" s="1"/>
      <c r="M3" s="15"/>
      <c r="N3" s="15"/>
      <c r="O3" s="15"/>
      <c r="P3" s="3"/>
    </row>
    <row r="4" spans="1:16" s="57" customFormat="1" x14ac:dyDescent="0.2">
      <c r="A4" s="28" t="s">
        <v>98</v>
      </c>
      <c r="B4" s="24" t="s">
        <v>65</v>
      </c>
      <c r="C4" s="24" t="s">
        <v>66</v>
      </c>
      <c r="D4" s="24" t="s">
        <v>61</v>
      </c>
      <c r="E4" s="62" t="s">
        <v>62</v>
      </c>
      <c r="F4" s="62" t="s">
        <v>74</v>
      </c>
      <c r="G4" s="62" t="s">
        <v>81</v>
      </c>
      <c r="H4" s="62" t="s">
        <v>85</v>
      </c>
      <c r="I4" s="59" t="s">
        <v>87</v>
      </c>
      <c r="J4" s="59" t="s">
        <v>89</v>
      </c>
      <c r="K4" s="62" t="s">
        <v>92</v>
      </c>
      <c r="L4" s="62" t="s">
        <v>106</v>
      </c>
      <c r="M4" s="34" t="s">
        <v>93</v>
      </c>
      <c r="N4" s="61" t="s">
        <v>94</v>
      </c>
      <c r="O4" s="61" t="s">
        <v>95</v>
      </c>
      <c r="P4" s="23" t="s">
        <v>96</v>
      </c>
    </row>
    <row r="5" spans="1:16" s="57" customFormat="1" x14ac:dyDescent="0.2">
      <c r="A5" s="13" t="s">
        <v>77</v>
      </c>
      <c r="B5" s="32">
        <v>9517</v>
      </c>
      <c r="C5" s="33">
        <v>8904</v>
      </c>
      <c r="D5" s="33">
        <v>8566</v>
      </c>
      <c r="E5" s="33">
        <v>8481</v>
      </c>
      <c r="F5" s="33">
        <v>8551</v>
      </c>
      <c r="G5" s="33">
        <v>8644</v>
      </c>
      <c r="H5" s="33">
        <v>8760</v>
      </c>
      <c r="I5" s="33">
        <v>8704</v>
      </c>
      <c r="J5" s="33">
        <v>8917</v>
      </c>
      <c r="K5" s="33">
        <v>8976</v>
      </c>
      <c r="L5" s="33">
        <v>9290</v>
      </c>
      <c r="M5" s="70">
        <f>IFERROR((L5-K5)/K5,"")</f>
        <v>3.498217468805704E-2</v>
      </c>
      <c r="N5" s="53">
        <f>IFERROR((L5-I5)/I5,"")</f>
        <v>6.732536764705882E-2</v>
      </c>
      <c r="O5" s="53">
        <f>IFERROR((L5-G5)/G5,"")</f>
        <v>7.4733919481721423E-2</v>
      </c>
      <c r="P5" s="55">
        <f>IFERROR(($L5-$B5)/$B5,"")</f>
        <v>-2.3852054218766419E-2</v>
      </c>
    </row>
    <row r="6" spans="1:16" s="57" customFormat="1" x14ac:dyDescent="0.2">
      <c r="A6" s="13" t="s">
        <v>80</v>
      </c>
      <c r="B6" s="31">
        <v>833</v>
      </c>
      <c r="C6" s="63">
        <v>752</v>
      </c>
      <c r="D6" s="63">
        <v>764</v>
      </c>
      <c r="E6" s="63">
        <v>730</v>
      </c>
      <c r="F6" s="63">
        <v>773</v>
      </c>
      <c r="G6" s="63">
        <v>838</v>
      </c>
      <c r="H6" s="63">
        <v>904</v>
      </c>
      <c r="I6" s="63">
        <v>1014</v>
      </c>
      <c r="J6" s="63">
        <v>1020</v>
      </c>
      <c r="K6" s="63">
        <v>1036</v>
      </c>
      <c r="L6" s="63">
        <v>954</v>
      </c>
      <c r="M6" s="54">
        <f>IFERROR((L6-K6)/K6,"")</f>
        <v>-7.9150579150579145E-2</v>
      </c>
      <c r="N6" s="55">
        <f>IFERROR((L6-I6)/I6,"")</f>
        <v>-5.9171597633136092E-2</v>
      </c>
      <c r="O6" s="55">
        <f>IFERROR((L6-G6)/G6,"")</f>
        <v>0.13842482100238662</v>
      </c>
      <c r="P6" s="55">
        <f>IFERROR(($L6-$B6)/$B6,"")</f>
        <v>0.14525810324129651</v>
      </c>
    </row>
    <row r="7" spans="1:16" s="57" customFormat="1" x14ac:dyDescent="0.2">
      <c r="A7" s="13" t="s">
        <v>72</v>
      </c>
      <c r="B7" s="31">
        <v>426</v>
      </c>
      <c r="C7" s="63">
        <v>470</v>
      </c>
      <c r="D7" s="63">
        <v>607</v>
      </c>
      <c r="E7" s="63">
        <v>687</v>
      </c>
      <c r="F7" s="63">
        <v>703</v>
      </c>
      <c r="G7" s="63">
        <v>693</v>
      </c>
      <c r="H7" s="63">
        <v>741</v>
      </c>
      <c r="I7" s="63">
        <v>723</v>
      </c>
      <c r="J7" s="63">
        <v>747</v>
      </c>
      <c r="K7" s="63">
        <v>790</v>
      </c>
      <c r="L7" s="63">
        <v>766</v>
      </c>
      <c r="M7" s="54">
        <f>IFERROR((L7-K7)/K7,"")</f>
        <v>-3.0379746835443037E-2</v>
      </c>
      <c r="N7" s="55">
        <f>IFERROR((L7-I7)/I7,"")</f>
        <v>5.9474412171507604E-2</v>
      </c>
      <c r="O7" s="55">
        <f>IFERROR((L7-G7)/G7,"")</f>
        <v>0.10533910533910534</v>
      </c>
      <c r="P7" s="55">
        <f>IFERROR(($L7-$B7)/$B7,"")</f>
        <v>0.7981220657276995</v>
      </c>
    </row>
    <row r="8" spans="1:16" s="57" customFormat="1" x14ac:dyDescent="0.2">
      <c r="A8" s="13" t="s">
        <v>76</v>
      </c>
      <c r="B8" s="31">
        <v>1756</v>
      </c>
      <c r="C8" s="63">
        <v>2143</v>
      </c>
      <c r="D8" s="63">
        <v>2323</v>
      </c>
      <c r="E8" s="63">
        <v>2319</v>
      </c>
      <c r="F8" s="63">
        <v>2277</v>
      </c>
      <c r="G8" s="63">
        <v>2158</v>
      </c>
      <c r="H8" s="63">
        <v>2134</v>
      </c>
      <c r="I8" s="63">
        <v>2190</v>
      </c>
      <c r="J8" s="63">
        <v>2354</v>
      </c>
      <c r="K8" s="63">
        <v>2474</v>
      </c>
      <c r="L8" s="63">
        <v>2332</v>
      </c>
      <c r="M8" s="54">
        <f>IFERROR((L8-K8)/K8,"")</f>
        <v>-5.7396928051738079E-2</v>
      </c>
      <c r="N8" s="55">
        <f>IFERROR((L8-I8)/I8,"")</f>
        <v>6.4840182648401828E-2</v>
      </c>
      <c r="O8" s="55">
        <f>IFERROR((L8-G8)/G8,"")</f>
        <v>8.0630213160333641E-2</v>
      </c>
      <c r="P8" s="55">
        <f>IFERROR(($L8-$B8)/$B8,"")</f>
        <v>0.32801822323462415</v>
      </c>
    </row>
    <row r="9" spans="1:16" s="57" customFormat="1" x14ac:dyDescent="0.2">
      <c r="A9" s="44" t="s">
        <v>30</v>
      </c>
      <c r="B9" s="45">
        <f>SUM(B5:B8)</f>
        <v>12532</v>
      </c>
      <c r="C9" s="45">
        <f t="shared" ref="C9:L9" si="0">SUM(C5:C8)</f>
        <v>12269</v>
      </c>
      <c r="D9" s="45">
        <f t="shared" si="0"/>
        <v>12260</v>
      </c>
      <c r="E9" s="45">
        <f t="shared" si="0"/>
        <v>12217</v>
      </c>
      <c r="F9" s="45">
        <f t="shared" si="0"/>
        <v>12304</v>
      </c>
      <c r="G9" s="45">
        <f t="shared" si="0"/>
        <v>12333</v>
      </c>
      <c r="H9" s="45">
        <f t="shared" si="0"/>
        <v>12539</v>
      </c>
      <c r="I9" s="45">
        <f t="shared" si="0"/>
        <v>12631</v>
      </c>
      <c r="J9" s="45">
        <f t="shared" si="0"/>
        <v>13038</v>
      </c>
      <c r="K9" s="45">
        <f t="shared" si="0"/>
        <v>13276</v>
      </c>
      <c r="L9" s="45">
        <f t="shared" si="0"/>
        <v>13342</v>
      </c>
      <c r="M9" s="41">
        <f>IFERROR((L9-K9)/K9,"")</f>
        <v>4.9713769207592644E-3</v>
      </c>
      <c r="N9" s="42">
        <f>IFERROR((L9-I9)/I9,"")</f>
        <v>5.6290079961998259E-2</v>
      </c>
      <c r="O9" s="42">
        <f>IFERROR((L9-G9)/G9,"")</f>
        <v>8.1813021973566852E-2</v>
      </c>
      <c r="P9" s="42">
        <f>IFERROR(($L9-$B9)/$B9,"")</f>
        <v>6.4634535588892442E-2</v>
      </c>
    </row>
    <row r="10" spans="1:16" s="57" customFormat="1" x14ac:dyDescent="0.2">
      <c r="E10" s="5"/>
      <c r="F10" s="5"/>
      <c r="G10" s="5"/>
      <c r="H10" s="5"/>
      <c r="I10" s="5"/>
      <c r="J10" s="5"/>
      <c r="K10" s="5"/>
      <c r="L10" s="5"/>
      <c r="M10" s="15"/>
      <c r="N10" s="7"/>
      <c r="O10" s="7"/>
    </row>
    <row r="11" spans="1:16" s="57" customFormat="1" x14ac:dyDescent="0.2">
      <c r="A11" s="36"/>
      <c r="B11" s="1"/>
      <c r="C11" s="1"/>
      <c r="D11" s="1"/>
      <c r="E11" s="1"/>
      <c r="F11" s="1"/>
      <c r="G11" s="1"/>
      <c r="H11" s="1"/>
      <c r="I11" s="1"/>
      <c r="J11" s="1"/>
      <c r="K11" s="1"/>
      <c r="L11" s="1"/>
      <c r="M11" s="15"/>
      <c r="N11" s="15"/>
      <c r="O11" s="15"/>
      <c r="P11" s="65"/>
    </row>
    <row r="12" spans="1:16" s="57" customFormat="1" x14ac:dyDescent="0.2">
      <c r="A12" s="64" t="s">
        <v>99</v>
      </c>
      <c r="B12" s="24" t="s">
        <v>65</v>
      </c>
      <c r="C12" s="24" t="s">
        <v>66</v>
      </c>
      <c r="D12" s="24" t="s">
        <v>61</v>
      </c>
      <c r="E12" s="62" t="s">
        <v>62</v>
      </c>
      <c r="F12" s="62" t="s">
        <v>74</v>
      </c>
      <c r="G12" s="62" t="s">
        <v>81</v>
      </c>
      <c r="H12" s="62" t="s">
        <v>85</v>
      </c>
      <c r="I12" s="59" t="s">
        <v>87</v>
      </c>
      <c r="J12" s="59" t="s">
        <v>89</v>
      </c>
      <c r="K12" s="62" t="s">
        <v>92</v>
      </c>
      <c r="L12" s="62" t="s">
        <v>106</v>
      </c>
      <c r="M12" s="34" t="s">
        <v>47</v>
      </c>
      <c r="N12" s="61" t="s">
        <v>39</v>
      </c>
      <c r="O12" s="61" t="s">
        <v>40</v>
      </c>
      <c r="P12" s="23" t="s">
        <v>41</v>
      </c>
    </row>
    <row r="13" spans="1:16" s="57" customFormat="1" x14ac:dyDescent="0.2">
      <c r="A13" s="30" t="s">
        <v>68</v>
      </c>
      <c r="B13" s="32">
        <v>1233</v>
      </c>
      <c r="C13" s="33">
        <v>885</v>
      </c>
      <c r="D13" s="33">
        <v>791</v>
      </c>
      <c r="E13" s="33">
        <v>761</v>
      </c>
      <c r="F13" s="33">
        <v>807</v>
      </c>
      <c r="G13" s="33">
        <v>798</v>
      </c>
      <c r="H13" s="33">
        <v>745</v>
      </c>
      <c r="I13" s="33">
        <v>728</v>
      </c>
      <c r="J13" s="33">
        <v>716</v>
      </c>
      <c r="K13" s="33">
        <v>697</v>
      </c>
      <c r="L13" s="33">
        <v>673</v>
      </c>
      <c r="M13" s="70">
        <f>IFERROR((L13-K13)/K13,"")</f>
        <v>-3.443328550932568E-2</v>
      </c>
      <c r="N13" s="53">
        <f>IFERROR((L13-I13)/I13,"")</f>
        <v>-7.5549450549450545E-2</v>
      </c>
      <c r="O13" s="53">
        <f>IFERROR((L13-G13)/G13,"")</f>
        <v>-0.15664160401002505</v>
      </c>
      <c r="P13" s="55">
        <f>IFERROR(($L13-$B13)/$B13,"")</f>
        <v>-0.45417680454176806</v>
      </c>
    </row>
    <row r="14" spans="1:16" s="57" customFormat="1" x14ac:dyDescent="0.2">
      <c r="A14" s="30" t="s">
        <v>69</v>
      </c>
      <c r="B14" s="31">
        <v>5412</v>
      </c>
      <c r="C14" s="63">
        <v>5300</v>
      </c>
      <c r="D14" s="63">
        <v>5254</v>
      </c>
      <c r="E14" s="63">
        <v>5327</v>
      </c>
      <c r="F14" s="63">
        <v>5382</v>
      </c>
      <c r="G14" s="63">
        <v>5488</v>
      </c>
      <c r="H14" s="63">
        <v>5750</v>
      </c>
      <c r="I14" s="63">
        <v>5613</v>
      </c>
      <c r="J14" s="63">
        <v>5736</v>
      </c>
      <c r="K14" s="63">
        <v>5640</v>
      </c>
      <c r="L14" s="63">
        <v>5782</v>
      </c>
      <c r="M14" s="54">
        <f>IFERROR((L14-K14)/K14,"")</f>
        <v>2.5177304964539009E-2</v>
      </c>
      <c r="N14" s="55">
        <f>IFERROR((L14-I14)/I14,"")</f>
        <v>3.0108676287190449E-2</v>
      </c>
      <c r="O14" s="55">
        <f>IFERROR((L14-G14)/G14,"")</f>
        <v>5.3571428571428568E-2</v>
      </c>
      <c r="P14" s="55">
        <f>IFERROR(($L14-$B14)/$B14,"")</f>
        <v>6.8366592756836653E-2</v>
      </c>
    </row>
    <row r="15" spans="1:16" s="57" customFormat="1" x14ac:dyDescent="0.2">
      <c r="A15" s="30" t="s">
        <v>70</v>
      </c>
      <c r="B15" s="31">
        <v>2202</v>
      </c>
      <c r="C15" s="63">
        <v>1998</v>
      </c>
      <c r="D15" s="63">
        <v>1833</v>
      </c>
      <c r="E15" s="63">
        <v>1674</v>
      </c>
      <c r="F15" s="63">
        <v>1666</v>
      </c>
      <c r="G15" s="63">
        <v>1649</v>
      </c>
      <c r="H15" s="63">
        <v>1571</v>
      </c>
      <c r="I15" s="63">
        <v>1581</v>
      </c>
      <c r="J15" s="63">
        <v>1665</v>
      </c>
      <c r="K15" s="63">
        <v>1835</v>
      </c>
      <c r="L15" s="63">
        <v>2113</v>
      </c>
      <c r="M15" s="54">
        <f>IFERROR((L15-K15)/K15,"")</f>
        <v>0.15149863760217983</v>
      </c>
      <c r="N15" s="55">
        <f>IFERROR((L15-I15)/I15,"")</f>
        <v>0.33649588867805186</v>
      </c>
      <c r="O15" s="55">
        <f>IFERROR((L15-G15)/G15,"")</f>
        <v>0.2813826561552456</v>
      </c>
      <c r="P15" s="55">
        <f>IFERROR(($L15-$B15)/$B15,"")</f>
        <v>-4.041780199818347E-2</v>
      </c>
    </row>
    <row r="16" spans="1:16" s="57" customFormat="1" x14ac:dyDescent="0.2">
      <c r="A16" s="30" t="s">
        <v>71</v>
      </c>
      <c r="B16" s="31">
        <v>670</v>
      </c>
      <c r="C16" s="63">
        <v>721</v>
      </c>
      <c r="D16" s="63">
        <v>688</v>
      </c>
      <c r="E16" s="63">
        <v>719</v>
      </c>
      <c r="F16" s="63">
        <v>696</v>
      </c>
      <c r="G16" s="63">
        <v>709</v>
      </c>
      <c r="H16" s="63">
        <v>694</v>
      </c>
      <c r="I16" s="63">
        <v>782</v>
      </c>
      <c r="J16" s="63">
        <v>800</v>
      </c>
      <c r="K16" s="63">
        <v>804</v>
      </c>
      <c r="L16" s="63">
        <v>722</v>
      </c>
      <c r="M16" s="54">
        <f>IFERROR((L16-K16)/K16,"")</f>
        <v>-0.10199004975124377</v>
      </c>
      <c r="N16" s="55">
        <f>IFERROR((L16-I16)/I16,"")</f>
        <v>-7.6726342710997444E-2</v>
      </c>
      <c r="O16" s="55">
        <f>IFERROR((L16-G16)/G16,"")</f>
        <v>1.8335684062059238E-2</v>
      </c>
      <c r="P16" s="55">
        <f>IFERROR(($L16-$B16)/$B16,"")</f>
        <v>7.7611940298507459E-2</v>
      </c>
    </row>
    <row r="17" spans="1:17" s="57" customFormat="1" x14ac:dyDescent="0.2">
      <c r="A17" s="44" t="s">
        <v>30</v>
      </c>
      <c r="B17" s="45">
        <f t="shared" ref="B17:K17" si="1">SUM(B13:B16)</f>
        <v>9517</v>
      </c>
      <c r="C17" s="45">
        <f t="shared" si="1"/>
        <v>8904</v>
      </c>
      <c r="D17" s="45">
        <f t="shared" si="1"/>
        <v>8566</v>
      </c>
      <c r="E17" s="45">
        <f t="shared" si="1"/>
        <v>8481</v>
      </c>
      <c r="F17" s="45">
        <f t="shared" si="1"/>
        <v>8551</v>
      </c>
      <c r="G17" s="45">
        <f t="shared" si="1"/>
        <v>8644</v>
      </c>
      <c r="H17" s="45">
        <f t="shared" si="1"/>
        <v>8760</v>
      </c>
      <c r="I17" s="45">
        <f t="shared" si="1"/>
        <v>8704</v>
      </c>
      <c r="J17" s="45">
        <f t="shared" si="1"/>
        <v>8917</v>
      </c>
      <c r="K17" s="45">
        <f t="shared" si="1"/>
        <v>8976</v>
      </c>
      <c r="L17" s="45">
        <f t="shared" ref="L17" si="2">SUM(L13:L16)</f>
        <v>9290</v>
      </c>
      <c r="M17" s="41">
        <f>IFERROR((L17-K17)/K17,"")</f>
        <v>3.498217468805704E-2</v>
      </c>
      <c r="N17" s="42">
        <f>IFERROR((L17-I17)/I17,"")</f>
        <v>6.732536764705882E-2</v>
      </c>
      <c r="O17" s="42">
        <f>IFERROR((L17-G17)/G17,"")</f>
        <v>7.4733919481721423E-2</v>
      </c>
      <c r="P17" s="42">
        <f>IFERROR(($L17-$B17)/$B17,"")</f>
        <v>-2.3852054218766419E-2</v>
      </c>
      <c r="Q17" s="71"/>
    </row>
    <row r="18" spans="1:17" s="57" customFormat="1" x14ac:dyDescent="0.2">
      <c r="E18" s="5"/>
      <c r="F18" s="5"/>
      <c r="G18" s="5"/>
      <c r="H18" s="5"/>
      <c r="I18" s="5"/>
      <c r="J18" s="5"/>
      <c r="K18" s="5"/>
      <c r="L18" s="5"/>
      <c r="M18" s="15"/>
      <c r="N18" s="7"/>
      <c r="O18" s="7"/>
    </row>
    <row r="19" spans="1:17" s="57" customFormat="1" x14ac:dyDescent="0.2">
      <c r="E19" s="5"/>
      <c r="F19" s="5"/>
      <c r="G19" s="5"/>
      <c r="H19" s="5"/>
      <c r="I19" s="5"/>
      <c r="J19" s="5"/>
      <c r="K19" s="5"/>
      <c r="L19" s="5"/>
      <c r="M19" s="15"/>
      <c r="N19" s="7"/>
      <c r="O19" s="7"/>
    </row>
    <row r="20" spans="1:17" s="57" customFormat="1" x14ac:dyDescent="0.2">
      <c r="E20" s="5"/>
      <c r="F20" s="5"/>
      <c r="G20" s="5"/>
      <c r="H20" s="5"/>
      <c r="I20" s="5"/>
      <c r="J20" s="5"/>
      <c r="K20" s="5"/>
      <c r="L20" s="5"/>
      <c r="M20" s="15"/>
      <c r="N20" s="7"/>
      <c r="O20" s="7"/>
    </row>
    <row r="21" spans="1:17" s="57" customFormat="1" x14ac:dyDescent="0.2">
      <c r="E21" s="5"/>
      <c r="F21" s="5"/>
      <c r="G21" s="5"/>
      <c r="H21" s="5"/>
      <c r="I21" s="5"/>
      <c r="J21" s="5"/>
      <c r="K21" s="5"/>
      <c r="L21" s="5"/>
      <c r="M21" s="15"/>
      <c r="N21" s="7"/>
      <c r="O21" s="7"/>
    </row>
    <row r="22" spans="1:17" s="57" customFormat="1" x14ac:dyDescent="0.2">
      <c r="E22" s="5"/>
      <c r="F22" s="5"/>
      <c r="G22" s="5"/>
      <c r="H22" s="5"/>
      <c r="I22" s="5"/>
      <c r="J22" s="5"/>
      <c r="K22" s="5"/>
      <c r="L22" s="5"/>
      <c r="M22" s="15"/>
      <c r="N22" s="7"/>
      <c r="O22" s="7"/>
    </row>
    <row r="23" spans="1:17" s="57" customFormat="1" x14ac:dyDescent="0.2">
      <c r="E23" s="5"/>
      <c r="F23" s="5"/>
      <c r="G23" s="5"/>
      <c r="H23" s="5"/>
      <c r="I23" s="5"/>
      <c r="J23" s="5"/>
      <c r="K23" s="5"/>
      <c r="L23" s="5"/>
      <c r="M23" s="15"/>
      <c r="N23" s="7"/>
      <c r="O23" s="7"/>
    </row>
    <row r="24" spans="1:17" s="57" customFormat="1" x14ac:dyDescent="0.2">
      <c r="E24" s="5"/>
      <c r="F24" s="5"/>
      <c r="G24" s="5"/>
      <c r="H24" s="5"/>
      <c r="I24" s="5"/>
      <c r="J24" s="5"/>
      <c r="K24" s="5"/>
      <c r="L24" s="5"/>
      <c r="M24" s="15"/>
      <c r="N24" s="7"/>
      <c r="O24" s="7"/>
    </row>
    <row r="25" spans="1:17" s="57" customFormat="1" x14ac:dyDescent="0.2">
      <c r="E25" s="5"/>
      <c r="F25" s="5"/>
      <c r="G25" s="5"/>
      <c r="H25" s="5"/>
      <c r="I25" s="5"/>
      <c r="J25" s="5"/>
      <c r="K25" s="5"/>
      <c r="L25" s="5"/>
      <c r="M25" s="15"/>
      <c r="N25" s="7"/>
      <c r="O25" s="7"/>
    </row>
    <row r="26" spans="1:17" s="57" customFormat="1" x14ac:dyDescent="0.2">
      <c r="E26" s="5"/>
      <c r="F26" s="5"/>
      <c r="G26" s="5"/>
      <c r="H26" s="5"/>
      <c r="I26" s="5"/>
      <c r="J26" s="5"/>
      <c r="K26" s="5"/>
      <c r="L26" s="5"/>
      <c r="M26" s="15"/>
      <c r="N26" s="7"/>
      <c r="O26" s="7"/>
    </row>
    <row r="27" spans="1:17" s="57" customFormat="1" x14ac:dyDescent="0.2">
      <c r="E27" s="5"/>
      <c r="F27" s="5"/>
      <c r="G27" s="5"/>
      <c r="H27" s="5"/>
      <c r="I27" s="5"/>
      <c r="J27" s="5"/>
      <c r="K27" s="5"/>
      <c r="L27" s="5"/>
      <c r="M27" s="15"/>
      <c r="N27" s="7"/>
      <c r="O27" s="7"/>
    </row>
    <row r="28" spans="1:17" s="57" customFormat="1" x14ac:dyDescent="0.2">
      <c r="E28" s="5"/>
      <c r="F28" s="5"/>
      <c r="G28" s="5"/>
      <c r="H28" s="5"/>
      <c r="I28" s="5"/>
      <c r="J28" s="5"/>
      <c r="K28" s="5"/>
      <c r="L28" s="5"/>
      <c r="M28" s="15"/>
      <c r="N28" s="7"/>
      <c r="O28" s="7"/>
    </row>
    <row r="29" spans="1:17" s="57" customFormat="1" x14ac:dyDescent="0.2">
      <c r="E29" s="5"/>
      <c r="F29" s="5"/>
      <c r="G29" s="5"/>
      <c r="H29" s="5"/>
      <c r="I29" s="5"/>
      <c r="J29" s="5"/>
      <c r="K29" s="5"/>
      <c r="L29" s="5"/>
      <c r="M29" s="15"/>
      <c r="N29" s="7"/>
      <c r="O29" s="7"/>
    </row>
    <row r="30" spans="1:17" s="57" customFormat="1" x14ac:dyDescent="0.2">
      <c r="E30" s="5"/>
      <c r="F30" s="5"/>
      <c r="G30" s="5"/>
      <c r="H30" s="5"/>
      <c r="I30" s="5"/>
      <c r="J30" s="5"/>
      <c r="K30" s="5"/>
      <c r="L30" s="5"/>
      <c r="M30" s="15"/>
      <c r="N30" s="7"/>
      <c r="O30" s="7"/>
    </row>
    <row r="31" spans="1:17" s="57" customFormat="1" x14ac:dyDescent="0.2">
      <c r="E31" s="5"/>
      <c r="F31" s="5"/>
      <c r="G31" s="5"/>
      <c r="H31" s="5"/>
      <c r="I31" s="5"/>
      <c r="J31" s="5"/>
      <c r="K31" s="5"/>
      <c r="L31" s="5"/>
      <c r="M31" s="15"/>
      <c r="N31" s="7"/>
      <c r="O31" s="7"/>
    </row>
    <row r="32" spans="1:17" s="57" customFormat="1" x14ac:dyDescent="0.2">
      <c r="E32" s="5"/>
      <c r="F32" s="5"/>
      <c r="G32" s="5"/>
      <c r="H32" s="5"/>
      <c r="I32" s="5"/>
      <c r="J32" s="5"/>
      <c r="K32" s="5"/>
      <c r="L32" s="5"/>
      <c r="M32" s="15"/>
      <c r="N32" s="7"/>
      <c r="O32" s="7"/>
    </row>
    <row r="33" spans="1:19" s="57" customFormat="1" x14ac:dyDescent="0.2">
      <c r="E33" s="5"/>
      <c r="F33" s="5"/>
      <c r="G33" s="5"/>
      <c r="H33" s="5"/>
      <c r="I33" s="5"/>
      <c r="J33" s="5"/>
      <c r="K33" s="5"/>
      <c r="L33" s="5"/>
      <c r="M33" s="15"/>
      <c r="N33" s="7"/>
      <c r="O33" s="7"/>
    </row>
    <row r="34" spans="1:19" s="57" customFormat="1" x14ac:dyDescent="0.2">
      <c r="E34" s="5"/>
      <c r="F34" s="5"/>
      <c r="G34" s="5"/>
      <c r="H34" s="5"/>
      <c r="I34" s="5"/>
      <c r="J34" s="5"/>
      <c r="K34" s="5"/>
      <c r="L34" s="5"/>
      <c r="M34" s="15"/>
      <c r="N34" s="7"/>
      <c r="O34" s="7"/>
    </row>
    <row r="35" spans="1:19" s="57" customFormat="1" x14ac:dyDescent="0.2">
      <c r="E35" s="5"/>
      <c r="F35" s="5"/>
      <c r="G35" s="5"/>
      <c r="H35" s="5"/>
      <c r="I35" s="5"/>
      <c r="J35" s="5"/>
      <c r="K35" s="5"/>
      <c r="L35" s="5"/>
      <c r="M35" s="15"/>
      <c r="N35" s="7"/>
      <c r="O35" s="7"/>
    </row>
    <row r="36" spans="1:19" s="57" customFormat="1" x14ac:dyDescent="0.2">
      <c r="A36" s="79" t="s">
        <v>105</v>
      </c>
      <c r="B36" s="79"/>
      <c r="C36" s="79"/>
      <c r="D36" s="79"/>
      <c r="E36" s="79"/>
      <c r="F36" s="79"/>
      <c r="G36" s="79"/>
      <c r="H36" s="79"/>
      <c r="I36" s="79"/>
      <c r="J36" s="79"/>
      <c r="K36" s="79"/>
      <c r="L36" s="79"/>
      <c r="M36" s="79"/>
      <c r="N36" s="79"/>
      <c r="O36" s="79"/>
      <c r="P36" s="79"/>
    </row>
    <row r="37" spans="1:19" s="57" customFormat="1" x14ac:dyDescent="0.2">
      <c r="A37" s="79"/>
      <c r="B37" s="79"/>
      <c r="C37" s="79"/>
      <c r="D37" s="79"/>
      <c r="E37" s="79"/>
      <c r="F37" s="79"/>
      <c r="G37" s="79"/>
      <c r="H37" s="79"/>
      <c r="I37" s="79"/>
      <c r="J37" s="79"/>
      <c r="K37" s="79"/>
      <c r="L37" s="79"/>
      <c r="M37" s="79"/>
      <c r="N37" s="79"/>
      <c r="O37" s="79"/>
      <c r="P37" s="79"/>
    </row>
    <row r="38" spans="1:19" s="57" customFormat="1" ht="15" x14ac:dyDescent="0.25">
      <c r="A38" s="74" t="s">
        <v>103</v>
      </c>
      <c r="E38" s="5"/>
      <c r="F38" s="5"/>
      <c r="G38" s="5"/>
      <c r="H38" s="5"/>
      <c r="I38" s="5"/>
      <c r="J38" s="5"/>
      <c r="K38" s="5"/>
      <c r="L38" s="5"/>
      <c r="M38" s="15"/>
      <c r="N38" s="7"/>
      <c r="O38" s="7"/>
    </row>
    <row r="39" spans="1:19" s="57" customFormat="1" x14ac:dyDescent="0.2">
      <c r="A39" s="73" t="s">
        <v>104</v>
      </c>
      <c r="E39" s="5"/>
      <c r="F39" s="5"/>
      <c r="G39" s="5"/>
      <c r="H39" s="5"/>
      <c r="I39" s="5"/>
      <c r="J39" s="5"/>
      <c r="K39" s="5"/>
      <c r="L39" s="5"/>
      <c r="M39" s="15"/>
      <c r="N39" s="7"/>
      <c r="O39" s="7"/>
    </row>
    <row r="40" spans="1:19" s="57" customFormat="1" x14ac:dyDescent="0.2">
      <c r="A40" s="73"/>
      <c r="E40" s="5"/>
      <c r="F40" s="5"/>
      <c r="G40" s="5"/>
      <c r="H40" s="5"/>
      <c r="I40" s="5"/>
      <c r="J40" s="5"/>
      <c r="K40" s="5"/>
      <c r="L40" s="5"/>
      <c r="M40" s="15"/>
      <c r="N40" s="7"/>
      <c r="O40" s="7"/>
    </row>
    <row r="41" spans="1:19" x14ac:dyDescent="0.2">
      <c r="A41" s="10" t="s">
        <v>43</v>
      </c>
      <c r="B41" s="10"/>
      <c r="C41" s="10"/>
      <c r="D41" s="10"/>
      <c r="E41" s="10"/>
      <c r="F41" s="10"/>
      <c r="G41" s="10"/>
      <c r="H41" s="10"/>
      <c r="I41" s="10"/>
      <c r="J41" s="10"/>
      <c r="K41" s="10"/>
      <c r="L41" s="10"/>
      <c r="M41" s="17"/>
      <c r="N41" s="10"/>
      <c r="O41" s="10"/>
      <c r="P41" s="10"/>
    </row>
    <row r="42" spans="1:19" s="2" customFormat="1" x14ac:dyDescent="0.2">
      <c r="A42" s="25" t="s">
        <v>0</v>
      </c>
      <c r="B42" s="24" t="s">
        <v>65</v>
      </c>
      <c r="C42" s="24" t="s">
        <v>66</v>
      </c>
      <c r="D42" s="24" t="s">
        <v>61</v>
      </c>
      <c r="E42" s="62" t="s">
        <v>62</v>
      </c>
      <c r="F42" s="62" t="s">
        <v>74</v>
      </c>
      <c r="G42" s="62" t="s">
        <v>81</v>
      </c>
      <c r="H42" s="62" t="s">
        <v>85</v>
      </c>
      <c r="I42" s="59" t="s">
        <v>87</v>
      </c>
      <c r="J42" s="59" t="s">
        <v>89</v>
      </c>
      <c r="K42" s="62" t="s">
        <v>92</v>
      </c>
      <c r="L42" s="62" t="s">
        <v>106</v>
      </c>
      <c r="M42" s="34" t="s">
        <v>47</v>
      </c>
      <c r="N42" s="16" t="s">
        <v>39</v>
      </c>
      <c r="O42" s="16" t="s">
        <v>40</v>
      </c>
      <c r="P42" s="23" t="s">
        <v>41</v>
      </c>
      <c r="Q42" s="57"/>
      <c r="S42" s="57"/>
    </row>
    <row r="43" spans="1:19" x14ac:dyDescent="0.2">
      <c r="A43" s="40" t="s">
        <v>59</v>
      </c>
      <c r="B43" s="27">
        <v>54</v>
      </c>
      <c r="C43" s="27">
        <v>46</v>
      </c>
      <c r="D43" s="27">
        <v>53</v>
      </c>
      <c r="E43" s="27">
        <v>39</v>
      </c>
      <c r="F43" s="27">
        <v>33</v>
      </c>
      <c r="G43" s="27">
        <v>44</v>
      </c>
      <c r="H43" s="27">
        <v>38</v>
      </c>
      <c r="I43" s="27">
        <v>45</v>
      </c>
      <c r="J43" s="27">
        <v>44</v>
      </c>
      <c r="K43" s="27">
        <v>47</v>
      </c>
      <c r="L43" s="63">
        <v>49</v>
      </c>
      <c r="M43" s="29">
        <f t="shared" ref="M43:M58" si="3">IFERROR((L43-K43)/K43,"")</f>
        <v>4.2553191489361701E-2</v>
      </c>
      <c r="N43" s="15">
        <f t="shared" ref="N43:N58" si="4">IFERROR((L43-I43)/I43,"")</f>
        <v>8.8888888888888892E-2</v>
      </c>
      <c r="O43" s="15">
        <f t="shared" ref="O43:O58" si="5">IFERROR((L43-G43)/G43,"")</f>
        <v>0.11363636363636363</v>
      </c>
      <c r="P43" s="3">
        <f t="shared" ref="P43:P58" si="6">IFERROR(($L43-$B43)/$B43,"")</f>
        <v>-9.2592592592592587E-2</v>
      </c>
      <c r="Q43" s="57"/>
      <c r="S43" s="57"/>
    </row>
    <row r="44" spans="1:19" x14ac:dyDescent="0.2">
      <c r="A44" s="40" t="s">
        <v>7</v>
      </c>
      <c r="B44" s="27">
        <v>22</v>
      </c>
      <c r="C44" s="27">
        <v>23</v>
      </c>
      <c r="D44" s="27">
        <v>19</v>
      </c>
      <c r="E44" s="27">
        <v>15</v>
      </c>
      <c r="F44" s="27">
        <v>22</v>
      </c>
      <c r="G44" s="27">
        <v>19</v>
      </c>
      <c r="H44" s="27">
        <v>28</v>
      </c>
      <c r="I44" s="27">
        <v>26</v>
      </c>
      <c r="J44" s="27">
        <v>18</v>
      </c>
      <c r="K44" s="27">
        <v>17</v>
      </c>
      <c r="L44" s="27">
        <v>16</v>
      </c>
      <c r="M44" s="29">
        <f t="shared" si="3"/>
        <v>-5.8823529411764705E-2</v>
      </c>
      <c r="N44" s="15">
        <f t="shared" si="4"/>
        <v>-0.38461538461538464</v>
      </c>
      <c r="O44" s="15">
        <f t="shared" si="5"/>
        <v>-0.15789473684210525</v>
      </c>
      <c r="P44" s="3">
        <f t="shared" si="6"/>
        <v>-0.27272727272727271</v>
      </c>
      <c r="Q44" s="57"/>
      <c r="S44" s="57"/>
    </row>
    <row r="45" spans="1:19" s="57" customFormat="1" x14ac:dyDescent="0.2">
      <c r="A45" s="40" t="s">
        <v>8</v>
      </c>
      <c r="B45" s="63">
        <v>342</v>
      </c>
      <c r="C45" s="63">
        <v>66</v>
      </c>
      <c r="D45" s="63">
        <v>12</v>
      </c>
      <c r="E45" s="63"/>
      <c r="F45" s="63"/>
      <c r="G45" s="63"/>
      <c r="H45" s="63"/>
      <c r="I45" s="63"/>
      <c r="J45" s="63"/>
      <c r="K45" s="63"/>
      <c r="L45" s="63"/>
      <c r="M45" s="29" t="str">
        <f t="shared" si="3"/>
        <v/>
      </c>
      <c r="N45" s="15" t="str">
        <f t="shared" si="4"/>
        <v/>
      </c>
      <c r="O45" s="15" t="str">
        <f t="shared" si="5"/>
        <v/>
      </c>
      <c r="P45" s="3">
        <f t="shared" si="6"/>
        <v>-1</v>
      </c>
    </row>
    <row r="46" spans="1:19" x14ac:dyDescent="0.2">
      <c r="A46" s="40" t="s">
        <v>9</v>
      </c>
      <c r="B46" s="27">
        <v>19</v>
      </c>
      <c r="C46" s="27">
        <v>13</v>
      </c>
      <c r="D46" s="27">
        <v>15</v>
      </c>
      <c r="E46" s="27">
        <v>12</v>
      </c>
      <c r="F46" s="27">
        <v>10</v>
      </c>
      <c r="G46" s="27">
        <v>12</v>
      </c>
      <c r="H46" s="27">
        <v>8</v>
      </c>
      <c r="I46" s="27">
        <v>10</v>
      </c>
      <c r="J46" s="27">
        <v>10</v>
      </c>
      <c r="K46" s="27">
        <v>15</v>
      </c>
      <c r="L46" s="27">
        <v>21</v>
      </c>
      <c r="M46" s="29">
        <f t="shared" si="3"/>
        <v>0.4</v>
      </c>
      <c r="N46" s="15">
        <f t="shared" si="4"/>
        <v>1.1000000000000001</v>
      </c>
      <c r="O46" s="15">
        <f t="shared" si="5"/>
        <v>0.75</v>
      </c>
      <c r="P46" s="3">
        <f t="shared" si="6"/>
        <v>0.10526315789473684</v>
      </c>
      <c r="Q46" s="57"/>
      <c r="S46" s="57"/>
    </row>
    <row r="47" spans="1:19" x14ac:dyDescent="0.2">
      <c r="A47" s="40" t="s">
        <v>13</v>
      </c>
      <c r="B47" s="27">
        <v>396</v>
      </c>
      <c r="C47" s="27">
        <v>348</v>
      </c>
      <c r="D47" s="27">
        <v>312</v>
      </c>
      <c r="E47" s="27">
        <v>260</v>
      </c>
      <c r="F47" s="27">
        <v>262</v>
      </c>
      <c r="G47" s="27">
        <v>229</v>
      </c>
      <c r="H47" s="27">
        <v>227</v>
      </c>
      <c r="I47" s="27">
        <v>207</v>
      </c>
      <c r="J47" s="27">
        <v>195</v>
      </c>
      <c r="K47" s="27">
        <v>196</v>
      </c>
      <c r="L47" s="27">
        <v>202</v>
      </c>
      <c r="M47" s="29">
        <f t="shared" si="3"/>
        <v>3.0612244897959183E-2</v>
      </c>
      <c r="N47" s="15">
        <f t="shared" si="4"/>
        <v>-2.4154589371980676E-2</v>
      </c>
      <c r="O47" s="15">
        <f t="shared" si="5"/>
        <v>-0.11790393013100436</v>
      </c>
      <c r="P47" s="3">
        <f t="shared" si="6"/>
        <v>-0.48989898989898989</v>
      </c>
      <c r="Q47" s="57"/>
      <c r="S47" s="57"/>
    </row>
    <row r="48" spans="1:19" x14ac:dyDescent="0.2">
      <c r="A48" s="40" t="s">
        <v>14</v>
      </c>
      <c r="B48" s="27">
        <v>30</v>
      </c>
      <c r="C48" s="27">
        <v>19</v>
      </c>
      <c r="D48" s="27">
        <v>20</v>
      </c>
      <c r="E48" s="27">
        <v>22</v>
      </c>
      <c r="F48" s="27">
        <v>27</v>
      </c>
      <c r="G48" s="27">
        <v>26</v>
      </c>
      <c r="H48" s="27">
        <v>26</v>
      </c>
      <c r="I48" s="27">
        <v>23</v>
      </c>
      <c r="J48" s="27">
        <v>25</v>
      </c>
      <c r="K48" s="27">
        <v>27</v>
      </c>
      <c r="L48" s="27">
        <v>23</v>
      </c>
      <c r="M48" s="29">
        <f t="shared" si="3"/>
        <v>-0.14814814814814814</v>
      </c>
      <c r="N48" s="15">
        <f t="shared" si="4"/>
        <v>0</v>
      </c>
      <c r="O48" s="15">
        <f t="shared" si="5"/>
        <v>-0.11538461538461539</v>
      </c>
      <c r="P48" s="3">
        <f t="shared" si="6"/>
        <v>-0.23333333333333334</v>
      </c>
      <c r="Q48" s="57"/>
      <c r="S48" s="57"/>
    </row>
    <row r="49" spans="1:19" x14ac:dyDescent="0.2">
      <c r="A49" s="40" t="s">
        <v>15</v>
      </c>
      <c r="B49" s="27">
        <v>63</v>
      </c>
      <c r="C49" s="27">
        <v>78</v>
      </c>
      <c r="D49" s="27">
        <v>58</v>
      </c>
      <c r="E49" s="27">
        <v>52</v>
      </c>
      <c r="F49" s="27">
        <v>56</v>
      </c>
      <c r="G49" s="27">
        <v>49</v>
      </c>
      <c r="H49" s="27">
        <v>48</v>
      </c>
      <c r="I49" s="27">
        <v>47</v>
      </c>
      <c r="J49" s="27">
        <v>45</v>
      </c>
      <c r="K49" s="27">
        <v>49</v>
      </c>
      <c r="L49" s="27">
        <v>45</v>
      </c>
      <c r="M49" s="29">
        <f t="shared" si="3"/>
        <v>-8.1632653061224483E-2</v>
      </c>
      <c r="N49" s="15">
        <f t="shared" si="4"/>
        <v>-4.2553191489361701E-2</v>
      </c>
      <c r="O49" s="15">
        <f t="shared" si="5"/>
        <v>-8.1632653061224483E-2</v>
      </c>
      <c r="P49" s="3">
        <f t="shared" si="6"/>
        <v>-0.2857142857142857</v>
      </c>
      <c r="Q49" s="57"/>
      <c r="S49" s="57"/>
    </row>
    <row r="50" spans="1:19" x14ac:dyDescent="0.2">
      <c r="A50" s="40" t="s">
        <v>33</v>
      </c>
      <c r="B50" s="27">
        <v>39</v>
      </c>
      <c r="C50" s="27">
        <v>40</v>
      </c>
      <c r="D50" s="27">
        <v>35</v>
      </c>
      <c r="E50" s="27">
        <v>42</v>
      </c>
      <c r="F50" s="27">
        <v>31</v>
      </c>
      <c r="G50" s="27">
        <v>29</v>
      </c>
      <c r="H50" s="27">
        <v>33</v>
      </c>
      <c r="I50" s="27">
        <v>28</v>
      </c>
      <c r="J50" s="27">
        <v>23</v>
      </c>
      <c r="K50" s="27">
        <v>20</v>
      </c>
      <c r="L50" s="27">
        <v>22</v>
      </c>
      <c r="M50" s="29">
        <f t="shared" si="3"/>
        <v>0.1</v>
      </c>
      <c r="N50" s="15">
        <f t="shared" si="4"/>
        <v>-0.21428571428571427</v>
      </c>
      <c r="O50" s="15">
        <f t="shared" si="5"/>
        <v>-0.2413793103448276</v>
      </c>
      <c r="P50" s="3">
        <f t="shared" si="6"/>
        <v>-0.4358974358974359</v>
      </c>
      <c r="Q50" s="57"/>
      <c r="S50" s="57"/>
    </row>
    <row r="51" spans="1:19" x14ac:dyDescent="0.2">
      <c r="A51" s="40" t="s">
        <v>38</v>
      </c>
      <c r="B51" s="27">
        <v>203</v>
      </c>
      <c r="C51" s="27">
        <v>200</v>
      </c>
      <c r="D51" s="27">
        <v>207</v>
      </c>
      <c r="E51" s="27">
        <v>201</v>
      </c>
      <c r="F51" s="27">
        <v>205</v>
      </c>
      <c r="G51" s="27">
        <v>199</v>
      </c>
      <c r="H51" s="27">
        <v>161</v>
      </c>
      <c r="I51" s="27">
        <v>118</v>
      </c>
      <c r="J51" s="27">
        <v>100</v>
      </c>
      <c r="K51" s="27">
        <v>98</v>
      </c>
      <c r="L51" s="27">
        <v>101</v>
      </c>
      <c r="M51" s="29">
        <f t="shared" si="3"/>
        <v>3.0612244897959183E-2</v>
      </c>
      <c r="N51" s="15">
        <f t="shared" si="4"/>
        <v>-0.1440677966101695</v>
      </c>
      <c r="O51" s="15">
        <f t="shared" si="5"/>
        <v>-0.49246231155778897</v>
      </c>
      <c r="P51" s="3">
        <f t="shared" si="6"/>
        <v>-0.50246305418719217</v>
      </c>
      <c r="Q51" s="57"/>
      <c r="S51" s="57"/>
    </row>
    <row r="52" spans="1:19" x14ac:dyDescent="0.2">
      <c r="A52" s="40" t="s">
        <v>79</v>
      </c>
      <c r="B52" s="27">
        <v>26</v>
      </c>
      <c r="C52" s="27">
        <v>36</v>
      </c>
      <c r="D52" s="27">
        <v>32</v>
      </c>
      <c r="E52" s="27">
        <v>43</v>
      </c>
      <c r="F52" s="27">
        <v>48</v>
      </c>
      <c r="G52" s="27">
        <v>39</v>
      </c>
      <c r="H52" s="27">
        <v>34</v>
      </c>
      <c r="I52" s="27">
        <v>33</v>
      </c>
      <c r="J52" s="27">
        <v>26</v>
      </c>
      <c r="K52" s="27">
        <v>25</v>
      </c>
      <c r="L52" s="27">
        <v>12</v>
      </c>
      <c r="M52" s="35">
        <f t="shared" si="3"/>
        <v>-0.52</v>
      </c>
      <c r="N52" s="19">
        <f t="shared" si="4"/>
        <v>-0.63636363636363635</v>
      </c>
      <c r="O52" s="19">
        <f t="shared" si="5"/>
        <v>-0.69230769230769229</v>
      </c>
      <c r="P52" s="22">
        <f>IFERROR(($L52-$B52)/$B52,"")</f>
        <v>-0.53846153846153844</v>
      </c>
      <c r="Q52" s="57"/>
      <c r="S52" s="57"/>
    </row>
    <row r="53" spans="1:19" x14ac:dyDescent="0.2">
      <c r="A53" s="40" t="s">
        <v>36</v>
      </c>
      <c r="B53" s="27">
        <v>29</v>
      </c>
      <c r="C53" s="27">
        <v>22</v>
      </c>
      <c r="D53" s="27">
        <v>20</v>
      </c>
      <c r="E53" s="27">
        <v>21</v>
      </c>
      <c r="F53" s="27">
        <v>20</v>
      </c>
      <c r="G53" s="27">
        <v>15</v>
      </c>
      <c r="H53" s="27">
        <v>9</v>
      </c>
      <c r="I53" s="27">
        <v>12</v>
      </c>
      <c r="J53" s="27">
        <v>14</v>
      </c>
      <c r="K53" s="27">
        <v>18</v>
      </c>
      <c r="L53" s="27">
        <v>20</v>
      </c>
      <c r="M53" s="29">
        <f t="shared" si="3"/>
        <v>0.1111111111111111</v>
      </c>
      <c r="N53" s="15">
        <f t="shared" si="4"/>
        <v>0.66666666666666663</v>
      </c>
      <c r="O53" s="15">
        <f t="shared" si="5"/>
        <v>0.33333333333333331</v>
      </c>
      <c r="P53" s="3">
        <f t="shared" si="6"/>
        <v>-0.31034482758620691</v>
      </c>
      <c r="Q53" s="57"/>
      <c r="S53" s="57"/>
    </row>
    <row r="54" spans="1:19" s="57" customFormat="1" x14ac:dyDescent="0.2">
      <c r="A54" s="40" t="s">
        <v>63</v>
      </c>
      <c r="B54" s="63"/>
      <c r="C54" s="63"/>
      <c r="D54" s="63"/>
      <c r="E54" s="63">
        <v>50</v>
      </c>
      <c r="F54" s="63">
        <v>99</v>
      </c>
      <c r="G54" s="63">
        <v>117</v>
      </c>
      <c r="H54" s="63">
        <v>122</v>
      </c>
      <c r="I54" s="63">
        <v>138</v>
      </c>
      <c r="J54" s="63">
        <v>162</v>
      </c>
      <c r="K54" s="63">
        <v>154</v>
      </c>
      <c r="L54" s="63">
        <v>145</v>
      </c>
      <c r="M54" s="29">
        <f t="shared" si="3"/>
        <v>-5.844155844155844E-2</v>
      </c>
      <c r="N54" s="15">
        <f t="shared" si="4"/>
        <v>5.0724637681159424E-2</v>
      </c>
      <c r="O54" s="15">
        <f t="shared" si="5"/>
        <v>0.23931623931623933</v>
      </c>
      <c r="P54" s="3" t="str">
        <f t="shared" si="6"/>
        <v/>
      </c>
    </row>
    <row r="55" spans="1:19" x14ac:dyDescent="0.2">
      <c r="A55" s="40" t="s">
        <v>37</v>
      </c>
      <c r="B55" s="27">
        <v>59</v>
      </c>
      <c r="C55" s="27">
        <v>50</v>
      </c>
      <c r="D55" s="27">
        <v>56</v>
      </c>
      <c r="E55" s="27">
        <v>65</v>
      </c>
      <c r="F55" s="27">
        <v>78</v>
      </c>
      <c r="G55" s="27">
        <v>82</v>
      </c>
      <c r="H55" s="27">
        <v>65</v>
      </c>
      <c r="I55" s="27">
        <v>68</v>
      </c>
      <c r="J55" s="27">
        <v>64</v>
      </c>
      <c r="K55" s="27">
        <v>57</v>
      </c>
      <c r="L55" s="27">
        <v>55</v>
      </c>
      <c r="M55" s="29">
        <f t="shared" si="3"/>
        <v>-3.5087719298245612E-2</v>
      </c>
      <c r="N55" s="15">
        <f t="shared" si="4"/>
        <v>-0.19117647058823528</v>
      </c>
      <c r="O55" s="15">
        <f t="shared" si="5"/>
        <v>-0.32926829268292684</v>
      </c>
      <c r="P55" s="3">
        <f t="shared" si="6"/>
        <v>-6.7796610169491525E-2</v>
      </c>
      <c r="Q55" s="57"/>
      <c r="S55" s="57"/>
    </row>
    <row r="56" spans="1:19" x14ac:dyDescent="0.2">
      <c r="A56" s="40" t="s">
        <v>25</v>
      </c>
      <c r="B56" s="27">
        <v>36</v>
      </c>
      <c r="C56" s="27">
        <v>24</v>
      </c>
      <c r="D56" s="27">
        <v>25</v>
      </c>
      <c r="E56" s="27">
        <v>27</v>
      </c>
      <c r="F56" s="27">
        <v>21</v>
      </c>
      <c r="G56" s="27">
        <v>22</v>
      </c>
      <c r="H56" s="27">
        <v>25</v>
      </c>
      <c r="I56" s="27">
        <v>19</v>
      </c>
      <c r="J56" s="27">
        <v>11</v>
      </c>
      <c r="K56" s="27">
        <v>13</v>
      </c>
      <c r="L56" s="27">
        <v>16</v>
      </c>
      <c r="M56" s="29">
        <f t="shared" si="3"/>
        <v>0.23076923076923078</v>
      </c>
      <c r="N56" s="15">
        <f t="shared" si="4"/>
        <v>-0.15789473684210525</v>
      </c>
      <c r="O56" s="15">
        <f t="shared" si="5"/>
        <v>-0.27272727272727271</v>
      </c>
      <c r="P56" s="3">
        <f t="shared" si="6"/>
        <v>-0.55555555555555558</v>
      </c>
      <c r="Q56" s="57"/>
      <c r="S56" s="57"/>
    </row>
    <row r="57" spans="1:19" x14ac:dyDescent="0.2">
      <c r="A57" s="40" t="s">
        <v>26</v>
      </c>
      <c r="B57" s="27">
        <v>15</v>
      </c>
      <c r="C57" s="27">
        <v>21</v>
      </c>
      <c r="D57" s="27">
        <v>19</v>
      </c>
      <c r="E57" s="27">
        <v>17</v>
      </c>
      <c r="F57" s="27">
        <v>17</v>
      </c>
      <c r="G57" s="27">
        <v>23</v>
      </c>
      <c r="H57" s="27">
        <v>35</v>
      </c>
      <c r="I57" s="27">
        <v>30</v>
      </c>
      <c r="J57" s="27">
        <v>22</v>
      </c>
      <c r="K57" s="27">
        <v>22</v>
      </c>
      <c r="L57" s="27">
        <v>21</v>
      </c>
      <c r="M57" s="29">
        <f t="shared" si="3"/>
        <v>-4.5454545454545456E-2</v>
      </c>
      <c r="N57" s="15">
        <f t="shared" si="4"/>
        <v>-0.3</v>
      </c>
      <c r="O57" s="15">
        <f t="shared" si="5"/>
        <v>-8.6956521739130432E-2</v>
      </c>
      <c r="P57" s="3">
        <f t="shared" si="6"/>
        <v>0.4</v>
      </c>
      <c r="Q57" s="57"/>
      <c r="S57" s="57"/>
    </row>
    <row r="58" spans="1:19" s="57" customFormat="1" x14ac:dyDescent="0.2">
      <c r="A58" s="40" t="s">
        <v>29</v>
      </c>
      <c r="B58" s="63">
        <v>220</v>
      </c>
      <c r="C58" s="63">
        <v>233</v>
      </c>
      <c r="D58" s="63">
        <v>243</v>
      </c>
      <c r="E58" s="63">
        <v>238</v>
      </c>
      <c r="F58" s="63">
        <v>245</v>
      </c>
      <c r="G58" s="63">
        <v>256</v>
      </c>
      <c r="H58" s="63">
        <v>231</v>
      </c>
      <c r="I58" s="63">
        <v>214</v>
      </c>
      <c r="J58" s="63">
        <v>214</v>
      </c>
      <c r="K58" s="63">
        <v>209</v>
      </c>
      <c r="L58" s="63">
        <v>211</v>
      </c>
      <c r="M58" s="29">
        <f t="shared" si="3"/>
        <v>9.5693779904306216E-3</v>
      </c>
      <c r="N58" s="15">
        <f t="shared" si="4"/>
        <v>-1.4018691588785047E-2</v>
      </c>
      <c r="O58" s="15">
        <f t="shared" si="5"/>
        <v>-0.17578125</v>
      </c>
      <c r="P58" s="3">
        <f t="shared" si="6"/>
        <v>-4.0909090909090909E-2</v>
      </c>
    </row>
    <row r="59" spans="1:19" s="60" customFormat="1" x14ac:dyDescent="0.2">
      <c r="A59" s="36"/>
      <c r="B59" s="36"/>
      <c r="C59" s="36"/>
      <c r="D59" s="36"/>
      <c r="E59" s="36"/>
      <c r="F59" s="36"/>
      <c r="G59" s="36"/>
      <c r="H59" s="36"/>
      <c r="I59" s="36"/>
      <c r="J59" s="36"/>
      <c r="K59" s="36"/>
      <c r="L59" s="36"/>
      <c r="M59" s="36"/>
      <c r="N59" s="36"/>
      <c r="O59" s="36"/>
      <c r="P59" s="36"/>
      <c r="Q59" s="57"/>
      <c r="S59" s="57"/>
    </row>
    <row r="60" spans="1:19" x14ac:dyDescent="0.2">
      <c r="A60" s="36" t="s">
        <v>44</v>
      </c>
      <c r="B60" s="14"/>
      <c r="C60" s="14"/>
      <c r="D60" s="14"/>
      <c r="E60" s="1"/>
      <c r="F60" s="1"/>
      <c r="G60" s="1"/>
      <c r="H60" s="1"/>
      <c r="I60" s="1"/>
      <c r="J60" s="1"/>
      <c r="K60" s="1"/>
      <c r="L60" s="1"/>
      <c r="N60" s="15"/>
      <c r="O60" s="15"/>
      <c r="P60" s="3"/>
      <c r="Q60" s="57"/>
      <c r="S60" s="57"/>
    </row>
    <row r="61" spans="1:19" s="2" customFormat="1" x14ac:dyDescent="0.2">
      <c r="A61" s="25" t="s">
        <v>0</v>
      </c>
      <c r="B61" s="24" t="s">
        <v>65</v>
      </c>
      <c r="C61" s="24" t="s">
        <v>66</v>
      </c>
      <c r="D61" s="24" t="s">
        <v>61</v>
      </c>
      <c r="E61" s="62" t="s">
        <v>62</v>
      </c>
      <c r="F61" s="62" t="s">
        <v>74</v>
      </c>
      <c r="G61" s="62" t="s">
        <v>81</v>
      </c>
      <c r="H61" s="62" t="s">
        <v>85</v>
      </c>
      <c r="I61" s="59" t="s">
        <v>87</v>
      </c>
      <c r="J61" s="59" t="s">
        <v>89</v>
      </c>
      <c r="K61" s="62" t="s">
        <v>92</v>
      </c>
      <c r="L61" s="62" t="s">
        <v>106</v>
      </c>
      <c r="M61" s="34" t="s">
        <v>47</v>
      </c>
      <c r="N61" s="16" t="s">
        <v>39</v>
      </c>
      <c r="O61" s="16" t="s">
        <v>40</v>
      </c>
      <c r="P61" s="23" t="s">
        <v>41</v>
      </c>
      <c r="Q61" s="57"/>
      <c r="S61" s="57"/>
    </row>
    <row r="62" spans="1:19" s="2" customFormat="1" x14ac:dyDescent="0.2">
      <c r="A62" s="18" t="s">
        <v>1</v>
      </c>
      <c r="B62" s="26">
        <v>25</v>
      </c>
      <c r="C62" s="26">
        <v>80</v>
      </c>
      <c r="D62" s="26">
        <v>127</v>
      </c>
      <c r="E62" s="26">
        <v>154</v>
      </c>
      <c r="F62" s="26">
        <v>159</v>
      </c>
      <c r="G62" s="26">
        <v>180</v>
      </c>
      <c r="H62" s="26">
        <v>181</v>
      </c>
      <c r="I62" s="26">
        <v>153</v>
      </c>
      <c r="J62" s="26">
        <v>165</v>
      </c>
      <c r="K62" s="26">
        <v>158</v>
      </c>
      <c r="L62" s="26">
        <v>159</v>
      </c>
      <c r="M62" s="35">
        <f t="shared" ref="M62:M74" si="7">IFERROR((L62-K62)/K62,"")</f>
        <v>6.3291139240506328E-3</v>
      </c>
      <c r="N62" s="20">
        <f t="shared" ref="N62:N74" si="8">IFERROR((L62-I62)/I62,"")</f>
        <v>3.9215686274509803E-2</v>
      </c>
      <c r="O62" s="20">
        <f t="shared" ref="O62:O74" si="9">IFERROR((L62-G62)/G62,"")</f>
        <v>-0.11666666666666667</v>
      </c>
      <c r="P62" s="21">
        <f t="shared" ref="P62:P74" si="10">IFERROR(($L62-$B62)/$B62,"")</f>
        <v>5.36</v>
      </c>
      <c r="Q62" s="57"/>
      <c r="S62" s="57"/>
    </row>
    <row r="63" spans="1:19" x14ac:dyDescent="0.2">
      <c r="A63" s="40" t="s">
        <v>4</v>
      </c>
      <c r="B63" s="26">
        <v>32</v>
      </c>
      <c r="C63" s="26">
        <v>28</v>
      </c>
      <c r="D63" s="26">
        <v>61</v>
      </c>
      <c r="E63" s="26">
        <v>67</v>
      </c>
      <c r="F63" s="26">
        <v>63</v>
      </c>
      <c r="G63" s="26">
        <v>63</v>
      </c>
      <c r="H63" s="26">
        <v>67</v>
      </c>
      <c r="I63" s="26">
        <v>54</v>
      </c>
      <c r="J63" s="26">
        <v>45</v>
      </c>
      <c r="K63" s="26">
        <v>51</v>
      </c>
      <c r="L63" s="26">
        <v>50</v>
      </c>
      <c r="M63" s="35">
        <f t="shared" si="7"/>
        <v>-1.9607843137254902E-2</v>
      </c>
      <c r="N63" s="20">
        <f t="shared" si="8"/>
        <v>-7.407407407407407E-2</v>
      </c>
      <c r="O63" s="20">
        <f t="shared" si="9"/>
        <v>-0.20634920634920634</v>
      </c>
      <c r="P63" s="21">
        <f t="shared" si="10"/>
        <v>0.5625</v>
      </c>
      <c r="Q63" s="57"/>
      <c r="S63" s="57"/>
    </row>
    <row r="64" spans="1:19" s="57" customFormat="1" x14ac:dyDescent="0.2">
      <c r="A64" s="40" t="s">
        <v>32</v>
      </c>
      <c r="B64" s="26">
        <v>1622</v>
      </c>
      <c r="C64" s="26">
        <v>1542</v>
      </c>
      <c r="D64" s="26">
        <v>1516</v>
      </c>
      <c r="E64" s="26">
        <v>1593</v>
      </c>
      <c r="F64" s="26">
        <v>1557</v>
      </c>
      <c r="G64" s="26">
        <v>1581</v>
      </c>
      <c r="H64" s="26">
        <v>1687</v>
      </c>
      <c r="I64" s="26">
        <v>1602</v>
      </c>
      <c r="J64" s="26">
        <v>1548</v>
      </c>
      <c r="K64" s="26">
        <v>1497</v>
      </c>
      <c r="L64" s="26">
        <v>1523</v>
      </c>
      <c r="M64" s="35">
        <f t="shared" si="7"/>
        <v>1.736806947227789E-2</v>
      </c>
      <c r="N64" s="20">
        <f t="shared" si="8"/>
        <v>-4.931335830212235E-2</v>
      </c>
      <c r="O64" s="20">
        <f t="shared" si="9"/>
        <v>-3.6685641998734975E-2</v>
      </c>
      <c r="P64" s="21">
        <f t="shared" si="10"/>
        <v>-6.1035758323057951E-2</v>
      </c>
    </row>
    <row r="65" spans="1:19" x14ac:dyDescent="0.2">
      <c r="A65" s="40" t="s">
        <v>6</v>
      </c>
      <c r="B65" s="26">
        <v>657</v>
      </c>
      <c r="C65" s="26">
        <v>606</v>
      </c>
      <c r="D65" s="26">
        <v>569</v>
      </c>
      <c r="E65" s="26">
        <v>589</v>
      </c>
      <c r="F65" s="26">
        <v>581</v>
      </c>
      <c r="G65" s="26">
        <v>568</v>
      </c>
      <c r="H65" s="26">
        <v>510</v>
      </c>
      <c r="I65" s="26">
        <v>489</v>
      </c>
      <c r="J65" s="26">
        <v>468</v>
      </c>
      <c r="K65" s="26">
        <v>479</v>
      </c>
      <c r="L65" s="26">
        <v>504</v>
      </c>
      <c r="M65" s="35">
        <f t="shared" si="7"/>
        <v>5.2192066805845511E-2</v>
      </c>
      <c r="N65" s="20">
        <f t="shared" si="8"/>
        <v>3.0674846625766871E-2</v>
      </c>
      <c r="O65" s="20">
        <f t="shared" si="9"/>
        <v>-0.11267605633802817</v>
      </c>
      <c r="P65" s="21">
        <f t="shared" si="10"/>
        <v>-0.23287671232876711</v>
      </c>
      <c r="Q65" s="57"/>
      <c r="S65" s="57"/>
    </row>
    <row r="66" spans="1:19" x14ac:dyDescent="0.2">
      <c r="A66" s="40" t="s">
        <v>10</v>
      </c>
      <c r="B66" s="26">
        <v>60</v>
      </c>
      <c r="C66" s="26">
        <v>49</v>
      </c>
      <c r="D66" s="26">
        <v>61</v>
      </c>
      <c r="E66" s="26">
        <v>74</v>
      </c>
      <c r="F66" s="26">
        <v>68</v>
      </c>
      <c r="G66" s="26">
        <v>64</v>
      </c>
      <c r="H66" s="26">
        <v>61</v>
      </c>
      <c r="I66" s="26">
        <v>44</v>
      </c>
      <c r="J66" s="26">
        <v>62</v>
      </c>
      <c r="K66" s="26">
        <v>61</v>
      </c>
      <c r="L66" s="26">
        <v>48</v>
      </c>
      <c r="M66" s="35">
        <f t="shared" si="7"/>
        <v>-0.21311475409836064</v>
      </c>
      <c r="N66" s="20">
        <f t="shared" si="8"/>
        <v>9.0909090909090912E-2</v>
      </c>
      <c r="O66" s="20">
        <f t="shared" si="9"/>
        <v>-0.25</v>
      </c>
      <c r="P66" s="21">
        <f t="shared" si="10"/>
        <v>-0.2</v>
      </c>
      <c r="Q66" s="57"/>
      <c r="R66" s="11"/>
      <c r="S66" s="57"/>
    </row>
    <row r="67" spans="1:19" s="56" customFormat="1" x14ac:dyDescent="0.2">
      <c r="A67" s="40" t="s">
        <v>67</v>
      </c>
      <c r="B67" s="66">
        <v>69</v>
      </c>
      <c r="C67" s="66">
        <v>69</v>
      </c>
      <c r="D67" s="66">
        <v>66</v>
      </c>
      <c r="E67" s="66">
        <v>58</v>
      </c>
      <c r="F67" s="66">
        <v>57</v>
      </c>
      <c r="G67" s="66">
        <v>59</v>
      </c>
      <c r="H67" s="66">
        <v>57</v>
      </c>
      <c r="I67" s="66">
        <v>61</v>
      </c>
      <c r="J67" s="66">
        <v>65</v>
      </c>
      <c r="K67" s="66">
        <v>73</v>
      </c>
      <c r="L67" s="66">
        <v>88</v>
      </c>
      <c r="M67" s="35">
        <f t="shared" si="7"/>
        <v>0.20547945205479451</v>
      </c>
      <c r="N67" s="19">
        <f t="shared" si="8"/>
        <v>0.44262295081967212</v>
      </c>
      <c r="O67" s="19">
        <f t="shared" si="9"/>
        <v>0.49152542372881358</v>
      </c>
      <c r="P67" s="22">
        <f t="shared" si="10"/>
        <v>0.27536231884057971</v>
      </c>
      <c r="Q67" s="57"/>
    </row>
    <row r="68" spans="1:19" x14ac:dyDescent="0.2">
      <c r="A68" s="40" t="s">
        <v>19</v>
      </c>
      <c r="B68" s="26">
        <v>516</v>
      </c>
      <c r="C68" s="26">
        <v>552</v>
      </c>
      <c r="D68" s="26">
        <v>621</v>
      </c>
      <c r="E68" s="26">
        <v>663</v>
      </c>
      <c r="F68" s="26">
        <v>694</v>
      </c>
      <c r="G68" s="26">
        <v>696</v>
      </c>
      <c r="H68" s="26">
        <v>649</v>
      </c>
      <c r="I68" s="26">
        <v>606</v>
      </c>
      <c r="J68" s="26">
        <v>693</v>
      </c>
      <c r="K68" s="26">
        <v>719</v>
      </c>
      <c r="L68" s="26">
        <v>800</v>
      </c>
      <c r="M68" s="35">
        <f t="shared" si="7"/>
        <v>0.11265646731571627</v>
      </c>
      <c r="N68" s="20">
        <f t="shared" si="8"/>
        <v>0.32013201320132012</v>
      </c>
      <c r="O68" s="20">
        <f t="shared" si="9"/>
        <v>0.14942528735632185</v>
      </c>
      <c r="P68" s="21">
        <f t="shared" si="10"/>
        <v>0.55038759689922478</v>
      </c>
      <c r="Q68" s="57"/>
      <c r="S68" s="57"/>
    </row>
    <row r="69" spans="1:19" x14ac:dyDescent="0.2">
      <c r="A69" s="40" t="s">
        <v>21</v>
      </c>
      <c r="B69" s="26">
        <v>335</v>
      </c>
      <c r="C69" s="26">
        <v>345</v>
      </c>
      <c r="D69" s="26">
        <v>338</v>
      </c>
      <c r="E69" s="26">
        <v>263</v>
      </c>
      <c r="F69" s="26">
        <v>220</v>
      </c>
      <c r="G69" s="26">
        <v>219</v>
      </c>
      <c r="H69" s="26">
        <v>180</v>
      </c>
      <c r="I69" s="26">
        <v>154</v>
      </c>
      <c r="J69" s="26">
        <v>133</v>
      </c>
      <c r="K69" s="26">
        <v>133</v>
      </c>
      <c r="L69" s="26">
        <v>153</v>
      </c>
      <c r="M69" s="35">
        <f t="shared" si="7"/>
        <v>0.15037593984962405</v>
      </c>
      <c r="N69" s="20">
        <f t="shared" si="8"/>
        <v>-6.4935064935064939E-3</v>
      </c>
      <c r="O69" s="20">
        <f t="shared" si="9"/>
        <v>-0.30136986301369861</v>
      </c>
      <c r="P69" s="21">
        <f t="shared" si="10"/>
        <v>-0.54328358208955219</v>
      </c>
      <c r="Q69" s="57"/>
      <c r="S69" s="57"/>
    </row>
    <row r="70" spans="1:19" s="57" customFormat="1" x14ac:dyDescent="0.2">
      <c r="A70" s="40" t="s">
        <v>64</v>
      </c>
      <c r="B70" s="26"/>
      <c r="C70" s="26"/>
      <c r="D70" s="26"/>
      <c r="E70" s="26">
        <v>9</v>
      </c>
      <c r="F70" s="26">
        <v>45</v>
      </c>
      <c r="G70" s="26">
        <v>49</v>
      </c>
      <c r="H70" s="26">
        <v>52</v>
      </c>
      <c r="I70" s="26">
        <v>52</v>
      </c>
      <c r="J70" s="26">
        <v>56</v>
      </c>
      <c r="K70" s="26">
        <v>65</v>
      </c>
      <c r="L70" s="26">
        <v>67</v>
      </c>
      <c r="M70" s="35">
        <f t="shared" si="7"/>
        <v>3.0769230769230771E-2</v>
      </c>
      <c r="N70" s="20">
        <f t="shared" si="8"/>
        <v>0.28846153846153844</v>
      </c>
      <c r="O70" s="20">
        <f t="shared" si="9"/>
        <v>0.36734693877551022</v>
      </c>
      <c r="P70" s="21"/>
    </row>
    <row r="71" spans="1:19" x14ac:dyDescent="0.2">
      <c r="A71" s="40" t="s">
        <v>22</v>
      </c>
      <c r="B71" s="26">
        <v>107</v>
      </c>
      <c r="C71" s="26">
        <v>115</v>
      </c>
      <c r="D71" s="26">
        <v>117</v>
      </c>
      <c r="E71" s="26">
        <v>107</v>
      </c>
      <c r="F71" s="26">
        <v>103</v>
      </c>
      <c r="G71" s="26">
        <v>102</v>
      </c>
      <c r="H71" s="26">
        <v>94</v>
      </c>
      <c r="I71" s="26">
        <v>69</v>
      </c>
      <c r="J71" s="26">
        <v>54</v>
      </c>
      <c r="K71" s="26">
        <v>60</v>
      </c>
      <c r="L71" s="26">
        <v>61</v>
      </c>
      <c r="M71" s="35">
        <f t="shared" si="7"/>
        <v>1.6666666666666666E-2</v>
      </c>
      <c r="N71" s="20">
        <f t="shared" si="8"/>
        <v>-0.11594202898550725</v>
      </c>
      <c r="O71" s="20">
        <f t="shared" si="9"/>
        <v>-0.40196078431372551</v>
      </c>
      <c r="P71" s="21">
        <f t="shared" si="10"/>
        <v>-0.42990654205607476</v>
      </c>
      <c r="Q71" s="57"/>
      <c r="S71" s="57"/>
    </row>
    <row r="72" spans="1:19" x14ac:dyDescent="0.2">
      <c r="A72" s="40" t="s">
        <v>24</v>
      </c>
      <c r="B72" s="26">
        <v>1751</v>
      </c>
      <c r="C72" s="26">
        <v>1816</v>
      </c>
      <c r="D72" s="26">
        <v>1883</v>
      </c>
      <c r="E72" s="26">
        <v>1837</v>
      </c>
      <c r="F72" s="26">
        <v>1967</v>
      </c>
      <c r="G72" s="26">
        <v>2047</v>
      </c>
      <c r="H72" s="26">
        <v>2295</v>
      </c>
      <c r="I72" s="26">
        <v>2376</v>
      </c>
      <c r="J72" s="26">
        <v>2428</v>
      </c>
      <c r="K72" s="26">
        <v>2308</v>
      </c>
      <c r="L72" s="26">
        <v>2328</v>
      </c>
      <c r="M72" s="35">
        <f t="shared" si="7"/>
        <v>8.6655112651646445E-3</v>
      </c>
      <c r="N72" s="20">
        <f t="shared" si="8"/>
        <v>-2.0202020202020204E-2</v>
      </c>
      <c r="O72" s="20">
        <f t="shared" si="9"/>
        <v>0.13727405959941377</v>
      </c>
      <c r="P72" s="21">
        <f t="shared" si="10"/>
        <v>0.32952598515134207</v>
      </c>
      <c r="Q72" s="57"/>
      <c r="S72" s="57"/>
    </row>
    <row r="73" spans="1:19" x14ac:dyDescent="0.2">
      <c r="A73" s="40" t="s">
        <v>86</v>
      </c>
      <c r="B73" s="26">
        <v>396</v>
      </c>
      <c r="C73" s="26">
        <v>364</v>
      </c>
      <c r="D73" s="26">
        <v>285</v>
      </c>
      <c r="E73" s="26">
        <v>253</v>
      </c>
      <c r="F73" s="26">
        <v>240</v>
      </c>
      <c r="G73" s="26">
        <v>247</v>
      </c>
      <c r="H73" s="26">
        <v>268</v>
      </c>
      <c r="I73" s="26">
        <v>264</v>
      </c>
      <c r="J73" s="26">
        <v>275</v>
      </c>
      <c r="K73" s="26">
        <v>256</v>
      </c>
      <c r="L73" s="26">
        <v>268</v>
      </c>
      <c r="M73" s="35">
        <f t="shared" si="7"/>
        <v>4.6875E-2</v>
      </c>
      <c r="N73" s="20">
        <f t="shared" si="8"/>
        <v>1.5151515151515152E-2</v>
      </c>
      <c r="O73" s="20">
        <f t="shared" si="9"/>
        <v>8.5020242914979755E-2</v>
      </c>
      <c r="P73" s="21">
        <f t="shared" si="10"/>
        <v>-0.32323232323232326</v>
      </c>
      <c r="Q73" s="57"/>
      <c r="S73" s="57"/>
    </row>
    <row r="74" spans="1:19" s="57" customFormat="1" x14ac:dyDescent="0.2">
      <c r="A74" s="40" t="s">
        <v>28</v>
      </c>
      <c r="B74" s="46">
        <v>35</v>
      </c>
      <c r="C74" s="46">
        <v>41</v>
      </c>
      <c r="D74" s="46">
        <v>74</v>
      </c>
      <c r="E74" s="46">
        <v>57</v>
      </c>
      <c r="F74" s="46">
        <v>49</v>
      </c>
      <c r="G74" s="46">
        <v>38</v>
      </c>
      <c r="H74" s="46">
        <v>33</v>
      </c>
      <c r="I74" s="46">
        <v>31</v>
      </c>
      <c r="J74" s="46">
        <v>39</v>
      </c>
      <c r="K74" s="46">
        <v>30</v>
      </c>
      <c r="L74" s="46">
        <v>40</v>
      </c>
      <c r="M74" s="35">
        <f t="shared" si="7"/>
        <v>0.33333333333333331</v>
      </c>
      <c r="N74" s="20">
        <f t="shared" si="8"/>
        <v>0.29032258064516131</v>
      </c>
      <c r="O74" s="20">
        <f t="shared" si="9"/>
        <v>5.2631578947368418E-2</v>
      </c>
      <c r="P74" s="21">
        <f t="shared" si="10"/>
        <v>0.14285714285714285</v>
      </c>
    </row>
    <row r="75" spans="1:19" s="57" customFormat="1" x14ac:dyDescent="0.2">
      <c r="A75" s="36" t="s">
        <v>45</v>
      </c>
      <c r="B75" s="14"/>
      <c r="C75" s="14"/>
      <c r="D75" s="14"/>
      <c r="E75" s="1"/>
      <c r="F75" s="1"/>
      <c r="G75" s="1"/>
      <c r="H75" s="1"/>
      <c r="I75" s="1"/>
      <c r="J75" s="1"/>
      <c r="K75" s="1"/>
      <c r="L75" s="1"/>
      <c r="M75" s="15"/>
      <c r="N75" s="15"/>
      <c r="O75" s="15"/>
      <c r="P75" s="3"/>
    </row>
    <row r="76" spans="1:19" s="2" customFormat="1" x14ac:dyDescent="0.2">
      <c r="A76" s="25" t="s">
        <v>0</v>
      </c>
      <c r="B76" s="24" t="s">
        <v>65</v>
      </c>
      <c r="C76" s="24" t="s">
        <v>66</v>
      </c>
      <c r="D76" s="24" t="s">
        <v>61</v>
      </c>
      <c r="E76" s="62" t="s">
        <v>62</v>
      </c>
      <c r="F76" s="62" t="s">
        <v>74</v>
      </c>
      <c r="G76" s="62" t="s">
        <v>81</v>
      </c>
      <c r="H76" s="62" t="s">
        <v>85</v>
      </c>
      <c r="I76" s="59" t="s">
        <v>87</v>
      </c>
      <c r="J76" s="59" t="s">
        <v>89</v>
      </c>
      <c r="K76" s="62" t="s">
        <v>92</v>
      </c>
      <c r="L76" s="62" t="s">
        <v>106</v>
      </c>
      <c r="M76" s="34" t="s">
        <v>47</v>
      </c>
      <c r="N76" s="16" t="s">
        <v>39</v>
      </c>
      <c r="O76" s="16" t="s">
        <v>40</v>
      </c>
      <c r="P76" s="23" t="s">
        <v>41</v>
      </c>
      <c r="Q76" s="57"/>
      <c r="S76" s="57"/>
    </row>
    <row r="77" spans="1:19" x14ac:dyDescent="0.2">
      <c r="A77" s="40" t="s">
        <v>31</v>
      </c>
      <c r="B77" s="27">
        <v>13</v>
      </c>
      <c r="C77" s="27">
        <v>15</v>
      </c>
      <c r="D77" s="27">
        <v>15</v>
      </c>
      <c r="E77" s="27">
        <v>17</v>
      </c>
      <c r="F77" s="27">
        <v>16</v>
      </c>
      <c r="G77" s="27">
        <v>23</v>
      </c>
      <c r="H77" s="27">
        <v>9</v>
      </c>
      <c r="I77" s="27">
        <v>11</v>
      </c>
      <c r="J77" s="27">
        <v>12</v>
      </c>
      <c r="K77" s="27">
        <v>13</v>
      </c>
      <c r="L77" s="27">
        <v>10</v>
      </c>
      <c r="M77" s="35">
        <f t="shared" ref="M77:M87" si="11">IFERROR((L77-K77)/K77,"")</f>
        <v>-0.23076923076923078</v>
      </c>
      <c r="N77" s="19">
        <f t="shared" ref="N77:N87" si="12">IFERROR((L77-I77)/I77,"")</f>
        <v>-9.0909090909090912E-2</v>
      </c>
      <c r="O77" s="19">
        <f t="shared" ref="O77:O87" si="13">IFERROR((L77-G77)/G77,"")</f>
        <v>-0.56521739130434778</v>
      </c>
      <c r="P77" s="22">
        <f t="shared" ref="P77:P87" si="14">IFERROR(($L77-$B77)/$B77,"")</f>
        <v>-0.23076923076923078</v>
      </c>
      <c r="Q77" s="57"/>
      <c r="S77" s="57"/>
    </row>
    <row r="78" spans="1:19" x14ac:dyDescent="0.2">
      <c r="A78" s="40" t="s">
        <v>2</v>
      </c>
      <c r="B78" s="27">
        <v>5</v>
      </c>
      <c r="C78" s="27">
        <v>3</v>
      </c>
      <c r="D78" s="27">
        <v>9</v>
      </c>
      <c r="E78" s="27">
        <v>4</v>
      </c>
      <c r="F78" s="27">
        <v>5</v>
      </c>
      <c r="G78" s="27">
        <v>6</v>
      </c>
      <c r="H78" s="27">
        <v>7</v>
      </c>
      <c r="I78" s="27">
        <v>6</v>
      </c>
      <c r="J78" s="27">
        <v>7</v>
      </c>
      <c r="K78" s="27">
        <v>11</v>
      </c>
      <c r="L78" s="27">
        <v>14</v>
      </c>
      <c r="M78" s="35">
        <f t="shared" si="11"/>
        <v>0.27272727272727271</v>
      </c>
      <c r="N78" s="19">
        <f t="shared" si="12"/>
        <v>1.3333333333333333</v>
      </c>
      <c r="O78" s="19">
        <f t="shared" si="13"/>
        <v>1.3333333333333333</v>
      </c>
      <c r="P78" s="22">
        <f t="shared" si="14"/>
        <v>1.8</v>
      </c>
      <c r="Q78" s="57"/>
      <c r="S78" s="57"/>
    </row>
    <row r="79" spans="1:19" x14ac:dyDescent="0.2">
      <c r="A79" s="40" t="s">
        <v>3</v>
      </c>
      <c r="B79" s="27">
        <v>172</v>
      </c>
      <c r="C79" s="27">
        <v>149</v>
      </c>
      <c r="D79" s="27">
        <v>131</v>
      </c>
      <c r="E79" s="27">
        <v>108</v>
      </c>
      <c r="F79" s="27">
        <v>103</v>
      </c>
      <c r="G79" s="27">
        <v>113</v>
      </c>
      <c r="H79" s="27">
        <v>99</v>
      </c>
      <c r="I79" s="27">
        <v>116</v>
      </c>
      <c r="J79" s="27">
        <v>112</v>
      </c>
      <c r="K79" s="27">
        <v>115</v>
      </c>
      <c r="L79" s="27">
        <v>111</v>
      </c>
      <c r="M79" s="35">
        <f t="shared" si="11"/>
        <v>-3.4782608695652174E-2</v>
      </c>
      <c r="N79" s="19">
        <f t="shared" si="12"/>
        <v>-4.3103448275862072E-2</v>
      </c>
      <c r="O79" s="19">
        <f t="shared" si="13"/>
        <v>-1.7699115044247787E-2</v>
      </c>
      <c r="P79" s="22">
        <f t="shared" si="14"/>
        <v>-0.35465116279069769</v>
      </c>
      <c r="Q79" s="57"/>
      <c r="S79" s="57"/>
    </row>
    <row r="80" spans="1:19" x14ac:dyDescent="0.2">
      <c r="A80" s="40" t="s">
        <v>42</v>
      </c>
      <c r="B80" s="27">
        <v>472</v>
      </c>
      <c r="C80" s="27">
        <v>454</v>
      </c>
      <c r="D80" s="27">
        <v>456</v>
      </c>
      <c r="E80" s="27">
        <v>426</v>
      </c>
      <c r="F80" s="27">
        <v>454</v>
      </c>
      <c r="G80" s="27">
        <v>475</v>
      </c>
      <c r="H80" s="27">
        <v>470</v>
      </c>
      <c r="I80" s="27">
        <v>501</v>
      </c>
      <c r="J80" s="27">
        <v>535</v>
      </c>
      <c r="K80" s="27">
        <v>579</v>
      </c>
      <c r="L80" s="27">
        <v>597</v>
      </c>
      <c r="M80" s="35">
        <f t="shared" si="11"/>
        <v>3.1088082901554404E-2</v>
      </c>
      <c r="N80" s="19">
        <f t="shared" si="12"/>
        <v>0.19161676646706588</v>
      </c>
      <c r="O80" s="19">
        <f t="shared" si="13"/>
        <v>0.25684210526315787</v>
      </c>
      <c r="P80" s="22">
        <f t="shared" si="14"/>
        <v>0.26483050847457629</v>
      </c>
      <c r="Q80" s="57"/>
      <c r="S80" s="57"/>
    </row>
    <row r="81" spans="1:19" x14ac:dyDescent="0.2">
      <c r="A81" s="40" t="s">
        <v>12</v>
      </c>
      <c r="B81" s="27">
        <v>974</v>
      </c>
      <c r="C81" s="27">
        <v>749</v>
      </c>
      <c r="D81" s="27">
        <v>643</v>
      </c>
      <c r="E81" s="27">
        <v>520</v>
      </c>
      <c r="F81" s="27">
        <v>482</v>
      </c>
      <c r="G81" s="27">
        <v>387</v>
      </c>
      <c r="H81" s="27">
        <v>323</v>
      </c>
      <c r="I81" s="27">
        <v>287</v>
      </c>
      <c r="J81" s="27">
        <v>405</v>
      </c>
      <c r="K81" s="27">
        <v>526</v>
      </c>
      <c r="L81" s="27">
        <v>754</v>
      </c>
      <c r="M81" s="35">
        <f t="shared" si="11"/>
        <v>0.43346007604562736</v>
      </c>
      <c r="N81" s="19">
        <f t="shared" si="12"/>
        <v>1.627177700348432</v>
      </c>
      <c r="O81" s="19">
        <f t="shared" si="13"/>
        <v>0.94832041343669249</v>
      </c>
      <c r="P81" s="22">
        <f t="shared" si="14"/>
        <v>-0.22587268993839835</v>
      </c>
      <c r="Q81" s="57"/>
      <c r="S81" s="57"/>
    </row>
    <row r="82" spans="1:19" x14ac:dyDescent="0.2">
      <c r="A82" s="40" t="s">
        <v>16</v>
      </c>
      <c r="B82" s="27">
        <v>43</v>
      </c>
      <c r="C82" s="27">
        <v>34</v>
      </c>
      <c r="D82" s="27">
        <v>32</v>
      </c>
      <c r="E82" s="27">
        <v>34</v>
      </c>
      <c r="F82" s="27">
        <v>32</v>
      </c>
      <c r="G82" s="27">
        <v>36</v>
      </c>
      <c r="H82" s="27">
        <v>32</v>
      </c>
      <c r="I82" s="27">
        <v>33</v>
      </c>
      <c r="J82" s="27">
        <v>32</v>
      </c>
      <c r="K82" s="27">
        <v>25</v>
      </c>
      <c r="L82" s="27">
        <v>27</v>
      </c>
      <c r="M82" s="35">
        <f t="shared" si="11"/>
        <v>0.08</v>
      </c>
      <c r="N82" s="19">
        <f t="shared" si="12"/>
        <v>-0.18181818181818182</v>
      </c>
      <c r="O82" s="19">
        <f t="shared" si="13"/>
        <v>-0.25</v>
      </c>
      <c r="P82" s="22">
        <f t="shared" si="14"/>
        <v>-0.37209302325581395</v>
      </c>
      <c r="Q82" s="57"/>
      <c r="S82" s="57"/>
    </row>
    <row r="83" spans="1:19" x14ac:dyDescent="0.2">
      <c r="A83" s="40" t="s">
        <v>17</v>
      </c>
      <c r="B83" s="27">
        <v>48</v>
      </c>
      <c r="C83" s="27">
        <v>50</v>
      </c>
      <c r="D83" s="27">
        <v>41</v>
      </c>
      <c r="E83" s="27">
        <v>29</v>
      </c>
      <c r="F83" s="27">
        <v>23</v>
      </c>
      <c r="G83" s="27">
        <v>23</v>
      </c>
      <c r="H83" s="27">
        <v>23</v>
      </c>
      <c r="I83" s="27">
        <v>26</v>
      </c>
      <c r="J83" s="27">
        <v>21</v>
      </c>
      <c r="K83" s="27">
        <v>23</v>
      </c>
      <c r="L83" s="27">
        <v>24</v>
      </c>
      <c r="M83" s="35">
        <f t="shared" si="11"/>
        <v>4.3478260869565216E-2</v>
      </c>
      <c r="N83" s="19">
        <f t="shared" si="12"/>
        <v>-7.6923076923076927E-2</v>
      </c>
      <c r="O83" s="19">
        <f t="shared" si="13"/>
        <v>4.3478260869565216E-2</v>
      </c>
      <c r="P83" s="22">
        <f t="shared" si="14"/>
        <v>-0.5</v>
      </c>
      <c r="Q83" s="57"/>
      <c r="S83" s="57"/>
    </row>
    <row r="84" spans="1:19" x14ac:dyDescent="0.2">
      <c r="A84" s="40" t="s">
        <v>18</v>
      </c>
      <c r="B84" s="27">
        <v>262</v>
      </c>
      <c r="C84" s="27">
        <v>239</v>
      </c>
      <c r="D84" s="27">
        <v>243</v>
      </c>
      <c r="E84" s="27">
        <v>207</v>
      </c>
      <c r="F84" s="27">
        <v>202</v>
      </c>
      <c r="G84" s="27">
        <v>214</v>
      </c>
      <c r="H84" s="27">
        <v>215</v>
      </c>
      <c r="I84" s="27">
        <v>210</v>
      </c>
      <c r="J84" s="27">
        <v>191</v>
      </c>
      <c r="K84" s="27">
        <v>179</v>
      </c>
      <c r="L84" s="27">
        <v>168</v>
      </c>
      <c r="M84" s="35">
        <f t="shared" si="11"/>
        <v>-6.1452513966480445E-2</v>
      </c>
      <c r="N84" s="19">
        <f t="shared" si="12"/>
        <v>-0.2</v>
      </c>
      <c r="O84" s="19">
        <f t="shared" si="13"/>
        <v>-0.21495327102803738</v>
      </c>
      <c r="P84" s="22">
        <f t="shared" si="14"/>
        <v>-0.35877862595419846</v>
      </c>
      <c r="Q84" s="57"/>
      <c r="S84" s="57"/>
    </row>
    <row r="85" spans="1:19" x14ac:dyDescent="0.2">
      <c r="A85" s="40" t="s">
        <v>20</v>
      </c>
      <c r="B85" s="27">
        <v>99</v>
      </c>
      <c r="C85" s="27">
        <v>94</v>
      </c>
      <c r="D85" s="27">
        <v>86</v>
      </c>
      <c r="E85" s="27">
        <v>95</v>
      </c>
      <c r="F85" s="27">
        <v>109</v>
      </c>
      <c r="G85" s="27">
        <v>101</v>
      </c>
      <c r="H85" s="27">
        <v>82</v>
      </c>
      <c r="I85" s="27">
        <v>73</v>
      </c>
      <c r="J85" s="27">
        <v>79</v>
      </c>
      <c r="K85" s="27">
        <v>77</v>
      </c>
      <c r="L85" s="27">
        <v>69</v>
      </c>
      <c r="M85" s="35">
        <f t="shared" si="11"/>
        <v>-0.1038961038961039</v>
      </c>
      <c r="N85" s="19">
        <f t="shared" si="12"/>
        <v>-5.4794520547945202E-2</v>
      </c>
      <c r="O85" s="19">
        <f t="shared" si="13"/>
        <v>-0.31683168316831684</v>
      </c>
      <c r="P85" s="22">
        <f t="shared" si="14"/>
        <v>-0.30303030303030304</v>
      </c>
      <c r="Q85" s="57"/>
      <c r="S85" s="57"/>
    </row>
    <row r="86" spans="1:19" x14ac:dyDescent="0.2">
      <c r="A86" s="40" t="s">
        <v>23</v>
      </c>
      <c r="B86" s="27">
        <v>508</v>
      </c>
      <c r="C86" s="27">
        <v>496</v>
      </c>
      <c r="D86" s="27">
        <v>476</v>
      </c>
      <c r="E86" s="27">
        <v>441</v>
      </c>
      <c r="F86" s="27">
        <v>443</v>
      </c>
      <c r="G86" s="27">
        <v>480</v>
      </c>
      <c r="H86" s="27">
        <v>497</v>
      </c>
      <c r="I86" s="27">
        <v>513</v>
      </c>
      <c r="J86" s="27">
        <v>460</v>
      </c>
      <c r="K86" s="27">
        <v>483</v>
      </c>
      <c r="L86" s="27">
        <v>562</v>
      </c>
      <c r="M86" s="35">
        <f t="shared" si="11"/>
        <v>0.16356107660455488</v>
      </c>
      <c r="N86" s="19">
        <f t="shared" si="12"/>
        <v>9.5516569200779722E-2</v>
      </c>
      <c r="O86" s="19">
        <f t="shared" si="13"/>
        <v>0.17083333333333334</v>
      </c>
      <c r="P86" s="22">
        <f t="shared" si="14"/>
        <v>0.1062992125984252</v>
      </c>
      <c r="Q86" s="57"/>
      <c r="S86" s="57"/>
    </row>
    <row r="87" spans="1:19" s="57" customFormat="1" x14ac:dyDescent="0.2">
      <c r="A87" s="40" t="s">
        <v>27</v>
      </c>
      <c r="B87" s="63">
        <v>161</v>
      </c>
      <c r="C87" s="63">
        <v>157</v>
      </c>
      <c r="D87" s="63">
        <v>162</v>
      </c>
      <c r="E87" s="63">
        <v>139</v>
      </c>
      <c r="F87" s="63">
        <v>145</v>
      </c>
      <c r="G87" s="63">
        <v>128</v>
      </c>
      <c r="H87" s="63">
        <v>132</v>
      </c>
      <c r="I87" s="63">
        <v>116</v>
      </c>
      <c r="J87" s="63">
        <v>116</v>
      </c>
      <c r="K87" s="63">
        <v>96</v>
      </c>
      <c r="L87" s="63">
        <v>91</v>
      </c>
      <c r="M87" s="35">
        <f t="shared" si="11"/>
        <v>-5.2083333333333336E-2</v>
      </c>
      <c r="N87" s="19">
        <f t="shared" si="12"/>
        <v>-0.21551724137931033</v>
      </c>
      <c r="O87" s="19">
        <f t="shared" si="13"/>
        <v>-0.2890625</v>
      </c>
      <c r="P87" s="22">
        <f t="shared" si="14"/>
        <v>-0.43478260869565216</v>
      </c>
    </row>
    <row r="88" spans="1:19" s="60" customFormat="1" x14ac:dyDescent="0.2">
      <c r="A88" s="12"/>
      <c r="B88" s="9"/>
      <c r="C88" s="9"/>
      <c r="D88" s="9"/>
      <c r="E88" s="9"/>
      <c r="F88" s="9"/>
      <c r="G88" s="9"/>
      <c r="H88" s="9"/>
      <c r="I88" s="9"/>
      <c r="J88" s="9"/>
      <c r="K88" s="9"/>
      <c r="L88" s="9"/>
      <c r="M88" s="6"/>
      <c r="N88" s="6"/>
      <c r="O88" s="6"/>
      <c r="P88" s="58"/>
      <c r="S88" s="57"/>
    </row>
    <row r="89" spans="1:19" x14ac:dyDescent="0.2">
      <c r="A89" s="36" t="s">
        <v>71</v>
      </c>
      <c r="E89" s="1"/>
      <c r="J89" s="1"/>
      <c r="K89" s="1"/>
      <c r="L89" s="1"/>
      <c r="S89" s="57"/>
    </row>
    <row r="90" spans="1:19" s="2" customFormat="1" x14ac:dyDescent="0.2">
      <c r="A90" s="25" t="s">
        <v>0</v>
      </c>
      <c r="B90" s="24" t="s">
        <v>65</v>
      </c>
      <c r="C90" s="24" t="s">
        <v>66</v>
      </c>
      <c r="D90" s="24" t="s">
        <v>61</v>
      </c>
      <c r="E90" s="62" t="s">
        <v>62</v>
      </c>
      <c r="F90" s="62" t="s">
        <v>74</v>
      </c>
      <c r="G90" s="62" t="s">
        <v>81</v>
      </c>
      <c r="H90" s="62" t="s">
        <v>85</v>
      </c>
      <c r="I90" s="59" t="s">
        <v>87</v>
      </c>
      <c r="J90" s="59" t="s">
        <v>89</v>
      </c>
      <c r="K90" s="62" t="s">
        <v>92</v>
      </c>
      <c r="L90" s="62" t="s">
        <v>106</v>
      </c>
      <c r="M90" s="34" t="s">
        <v>47</v>
      </c>
      <c r="N90" s="16" t="s">
        <v>39</v>
      </c>
      <c r="O90" s="16" t="s">
        <v>40</v>
      </c>
      <c r="P90" s="23" t="s">
        <v>41</v>
      </c>
      <c r="S90" s="57"/>
    </row>
    <row r="91" spans="1:19" x14ac:dyDescent="0.2">
      <c r="A91" s="43" t="s">
        <v>46</v>
      </c>
      <c r="B91" s="27">
        <v>81</v>
      </c>
      <c r="C91" s="27">
        <v>65</v>
      </c>
      <c r="D91" s="27">
        <v>65</v>
      </c>
      <c r="E91" s="27">
        <v>56</v>
      </c>
      <c r="F91" s="27">
        <v>63</v>
      </c>
      <c r="G91" s="27">
        <v>65</v>
      </c>
      <c r="H91" s="27">
        <v>61</v>
      </c>
      <c r="I91" s="27">
        <v>60</v>
      </c>
      <c r="J91" s="27">
        <v>73</v>
      </c>
      <c r="K91" s="27">
        <v>76</v>
      </c>
      <c r="L91" s="27">
        <v>56</v>
      </c>
      <c r="M91" s="29">
        <f>IFERROR((L91-K91)/K91,"")</f>
        <v>-0.26315789473684209</v>
      </c>
      <c r="N91" s="15">
        <f>IFERROR((L91-I91)/I91,"")</f>
        <v>-6.6666666666666666E-2</v>
      </c>
      <c r="O91" s="15">
        <f>IFERROR((L91-G91)/G91,"")</f>
        <v>-0.13846153846153847</v>
      </c>
      <c r="P91" s="3">
        <f t="shared" ref="P91:P95" si="15">IFERROR(($L91-$B91)/$B91,"")</f>
        <v>-0.30864197530864196</v>
      </c>
      <c r="S91" s="57"/>
    </row>
    <row r="92" spans="1:19" x14ac:dyDescent="0.2">
      <c r="A92" s="40" t="s">
        <v>83</v>
      </c>
      <c r="B92" s="27">
        <v>12</v>
      </c>
      <c r="C92" s="27">
        <v>57</v>
      </c>
      <c r="D92" s="27">
        <v>132</v>
      </c>
      <c r="E92" s="27">
        <v>157</v>
      </c>
      <c r="F92" s="27">
        <v>137</v>
      </c>
      <c r="G92" s="27">
        <v>137</v>
      </c>
      <c r="H92" s="27">
        <v>159</v>
      </c>
      <c r="I92" s="27">
        <v>196</v>
      </c>
      <c r="J92" s="27">
        <v>205</v>
      </c>
      <c r="K92" s="27">
        <v>209</v>
      </c>
      <c r="L92" s="27">
        <v>180</v>
      </c>
      <c r="M92" s="29">
        <f>IFERROR((L92-K92)/K92,"")</f>
        <v>-0.13875598086124402</v>
      </c>
      <c r="N92" s="15">
        <f>IFERROR((L92-I92)/I92,"")</f>
        <v>-8.1632653061224483E-2</v>
      </c>
      <c r="O92" s="15">
        <f>IFERROR((L92-G92)/G92,"")</f>
        <v>0.31386861313868614</v>
      </c>
      <c r="P92" s="3">
        <f t="shared" si="15"/>
        <v>14</v>
      </c>
      <c r="S92" s="57"/>
    </row>
    <row r="93" spans="1:19" s="56" customFormat="1" x14ac:dyDescent="0.2">
      <c r="A93" s="40" t="s">
        <v>75</v>
      </c>
      <c r="B93" s="63">
        <v>27</v>
      </c>
      <c r="C93" s="63">
        <v>31</v>
      </c>
      <c r="D93" s="63">
        <v>36</v>
      </c>
      <c r="E93" s="63">
        <v>34</v>
      </c>
      <c r="F93" s="63">
        <v>28</v>
      </c>
      <c r="G93" s="63">
        <v>49</v>
      </c>
      <c r="H93" s="63">
        <v>49</v>
      </c>
      <c r="I93" s="63">
        <v>109</v>
      </c>
      <c r="J93" s="63">
        <v>101</v>
      </c>
      <c r="K93" s="63">
        <v>122</v>
      </c>
      <c r="L93" s="63">
        <v>119</v>
      </c>
      <c r="M93" s="29">
        <f>IFERROR((L93-K93)/K93,"")</f>
        <v>-2.4590163934426229E-2</v>
      </c>
      <c r="N93" s="15">
        <f>IFERROR((L93-I93)/I93,"")</f>
        <v>9.1743119266055051E-2</v>
      </c>
      <c r="O93" s="15">
        <f>IFERROR((L93-G93)/G93,"")</f>
        <v>1.4285714285714286</v>
      </c>
      <c r="P93" s="3">
        <f t="shared" si="15"/>
        <v>3.4074074074074074</v>
      </c>
    </row>
    <row r="94" spans="1:19" x14ac:dyDescent="0.2">
      <c r="A94" s="40" t="s">
        <v>107</v>
      </c>
      <c r="B94" s="27">
        <v>225</v>
      </c>
      <c r="C94" s="27">
        <v>218</v>
      </c>
      <c r="D94" s="27">
        <v>190</v>
      </c>
      <c r="E94" s="27">
        <v>168</v>
      </c>
      <c r="F94" s="27">
        <v>130</v>
      </c>
      <c r="G94" s="27">
        <v>102</v>
      </c>
      <c r="H94" s="27">
        <v>132</v>
      </c>
      <c r="I94" s="27">
        <v>109</v>
      </c>
      <c r="J94" s="27">
        <v>114</v>
      </c>
      <c r="K94" s="27">
        <v>122</v>
      </c>
      <c r="L94" s="27">
        <v>110</v>
      </c>
      <c r="M94" s="29">
        <f>IFERROR((L94-K94)/K94,"")</f>
        <v>-9.8360655737704916E-2</v>
      </c>
      <c r="N94" s="15">
        <f>IFERROR((L94-I94)/I94,"")</f>
        <v>9.1743119266055051E-3</v>
      </c>
      <c r="O94" s="15">
        <f>IFERROR((L94-G94)/G94,"")</f>
        <v>7.8431372549019607E-2</v>
      </c>
      <c r="P94" s="3">
        <f t="shared" si="15"/>
        <v>-0.51111111111111107</v>
      </c>
      <c r="S94" s="57"/>
    </row>
    <row r="95" spans="1:19" s="57" customFormat="1" x14ac:dyDescent="0.2">
      <c r="A95" s="40" t="s">
        <v>56</v>
      </c>
      <c r="B95" s="63">
        <v>359</v>
      </c>
      <c r="C95" s="63">
        <v>344</v>
      </c>
      <c r="D95" s="63">
        <v>338</v>
      </c>
      <c r="E95" s="63">
        <v>356</v>
      </c>
      <c r="F95" s="63">
        <v>401</v>
      </c>
      <c r="G95" s="63">
        <v>391</v>
      </c>
      <c r="H95" s="63">
        <v>332</v>
      </c>
      <c r="I95" s="63">
        <v>352</v>
      </c>
      <c r="J95" s="63">
        <v>343</v>
      </c>
      <c r="K95" s="63">
        <v>303</v>
      </c>
      <c r="L95" s="63">
        <v>284</v>
      </c>
      <c r="M95" s="29">
        <f>IFERROR((L95-K95)/K95,"")</f>
        <v>-6.2706270627062702E-2</v>
      </c>
      <c r="N95" s="15">
        <f>IFERROR((L95-I95)/I95,"")</f>
        <v>-0.19318181818181818</v>
      </c>
      <c r="O95" s="15">
        <f>IFERROR((L95-G95)/G95,"")</f>
        <v>-0.27365728900255754</v>
      </c>
      <c r="P95" s="3">
        <f t="shared" si="15"/>
        <v>-0.20891364902506965</v>
      </c>
    </row>
    <row r="96" spans="1:19" s="60" customFormat="1" x14ac:dyDescent="0.2">
      <c r="A96" s="15"/>
      <c r="B96" s="15"/>
      <c r="C96" s="15"/>
      <c r="D96" s="15"/>
      <c r="E96" s="76"/>
      <c r="F96" s="76"/>
      <c r="G96" s="76"/>
      <c r="H96" s="76"/>
      <c r="I96" s="76"/>
      <c r="J96" s="76"/>
      <c r="K96" s="76"/>
      <c r="L96" s="76"/>
      <c r="M96" s="15"/>
      <c r="N96" s="15"/>
      <c r="O96" s="15"/>
      <c r="P96" s="15"/>
      <c r="S96" s="57"/>
    </row>
    <row r="97" spans="1:19" s="10" customFormat="1" x14ac:dyDescent="0.2">
      <c r="A97" s="15"/>
      <c r="B97" s="15"/>
      <c r="C97" s="15"/>
      <c r="D97" s="15"/>
      <c r="E97" s="76"/>
      <c r="F97" s="76"/>
      <c r="G97" s="76"/>
      <c r="H97" s="76"/>
      <c r="I97" s="76"/>
      <c r="J97" s="76"/>
      <c r="K97" s="76"/>
      <c r="L97" s="76"/>
      <c r="M97" s="15"/>
      <c r="N97" s="15"/>
      <c r="O97" s="15"/>
      <c r="P97" s="15"/>
      <c r="S97" s="57"/>
    </row>
    <row r="98" spans="1:19" x14ac:dyDescent="0.2">
      <c r="A98" s="30"/>
      <c r="B98" s="37"/>
      <c r="C98" s="77"/>
      <c r="D98" s="77"/>
      <c r="E98" s="78"/>
      <c r="F98" s="78"/>
      <c r="G98" s="78"/>
      <c r="H98" s="78"/>
      <c r="I98" s="78"/>
      <c r="J98" s="78"/>
      <c r="K98" s="78"/>
      <c r="L98" s="78"/>
      <c r="M98" s="38"/>
      <c r="N98" s="39"/>
      <c r="O98" s="39"/>
      <c r="P98" s="39"/>
      <c r="S98" s="57"/>
    </row>
    <row r="99" spans="1:19" x14ac:dyDescent="0.2">
      <c r="A99" s="30"/>
      <c r="B99" s="14"/>
      <c r="C99" s="14"/>
      <c r="D99" s="14"/>
      <c r="E99" s="14"/>
      <c r="F99" s="14"/>
      <c r="G99" s="14"/>
      <c r="H99" s="14"/>
      <c r="I99" s="14"/>
      <c r="J99" s="14"/>
      <c r="K99" s="14"/>
      <c r="L99" s="14"/>
      <c r="N99" s="15"/>
      <c r="O99" s="15"/>
      <c r="P99" s="3"/>
      <c r="S99" s="57"/>
    </row>
    <row r="100" spans="1:19" s="10" customFormat="1" x14ac:dyDescent="0.2">
      <c r="A100" s="36" t="s">
        <v>78</v>
      </c>
      <c r="B100" s="36"/>
      <c r="C100" s="36"/>
      <c r="D100" s="36"/>
      <c r="E100" s="36"/>
      <c r="F100" s="36"/>
      <c r="G100" s="36"/>
      <c r="H100" s="36"/>
      <c r="I100" s="36"/>
      <c r="J100" s="36"/>
      <c r="K100" s="36"/>
      <c r="L100" s="36"/>
      <c r="M100" s="36"/>
      <c r="N100" s="36"/>
      <c r="O100" s="36"/>
      <c r="P100" s="36"/>
      <c r="S100" s="57"/>
    </row>
    <row r="101" spans="1:19" s="10" customFormat="1" x14ac:dyDescent="0.2">
      <c r="A101" s="25" t="s">
        <v>0</v>
      </c>
      <c r="B101" s="24" t="s">
        <v>65</v>
      </c>
      <c r="C101" s="24" t="s">
        <v>66</v>
      </c>
      <c r="D101" s="24" t="s">
        <v>61</v>
      </c>
      <c r="E101" s="62" t="s">
        <v>62</v>
      </c>
      <c r="F101" s="62" t="s">
        <v>74</v>
      </c>
      <c r="G101" s="62" t="s">
        <v>81</v>
      </c>
      <c r="H101" s="62" t="s">
        <v>85</v>
      </c>
      <c r="I101" s="59" t="s">
        <v>87</v>
      </c>
      <c r="J101" s="59" t="s">
        <v>89</v>
      </c>
      <c r="K101" s="62" t="s">
        <v>92</v>
      </c>
      <c r="L101" s="62" t="s">
        <v>106</v>
      </c>
      <c r="M101" s="34" t="s">
        <v>47</v>
      </c>
      <c r="N101" s="16" t="s">
        <v>39</v>
      </c>
      <c r="O101" s="16" t="s">
        <v>40</v>
      </c>
      <c r="P101" s="23" t="s">
        <v>41</v>
      </c>
      <c r="S101" s="57"/>
    </row>
    <row r="102" spans="1:19" x14ac:dyDescent="0.2">
      <c r="A102" s="40" t="s">
        <v>80</v>
      </c>
      <c r="B102" s="31">
        <v>833</v>
      </c>
      <c r="C102" s="63">
        <v>752</v>
      </c>
      <c r="D102" s="63">
        <v>764</v>
      </c>
      <c r="E102" s="63">
        <v>730</v>
      </c>
      <c r="F102" s="63">
        <v>773</v>
      </c>
      <c r="G102" s="63">
        <v>838</v>
      </c>
      <c r="H102" s="63">
        <v>904</v>
      </c>
      <c r="I102" s="63">
        <v>1014</v>
      </c>
      <c r="J102" s="63">
        <v>1020</v>
      </c>
      <c r="K102" s="63">
        <v>1036</v>
      </c>
      <c r="L102" s="63">
        <v>954</v>
      </c>
      <c r="M102" s="54">
        <f>IFERROR((L102-K102)/K102,"")</f>
        <v>-7.9150579150579145E-2</v>
      </c>
      <c r="N102" s="55">
        <f>IFERROR((L102-I102)/I102,"")</f>
        <v>-5.9171597633136092E-2</v>
      </c>
      <c r="O102" s="55">
        <f>IFERROR((L102-G102)/G102,"")</f>
        <v>0.13842482100238662</v>
      </c>
      <c r="P102" s="55">
        <f>IFERROR(($L102-$B102)/$B102,"")</f>
        <v>0.14525810324129651</v>
      </c>
      <c r="S102" s="57"/>
    </row>
    <row r="103" spans="1:19" s="57" customFormat="1" x14ac:dyDescent="0.2">
      <c r="A103" s="30"/>
      <c r="B103" s="63"/>
      <c r="C103" s="63"/>
      <c r="D103" s="63"/>
      <c r="E103" s="63"/>
      <c r="F103" s="63"/>
      <c r="G103" s="63"/>
      <c r="H103" s="63"/>
      <c r="I103" s="63"/>
      <c r="J103" s="63"/>
      <c r="K103" s="63"/>
      <c r="L103" s="63"/>
      <c r="M103" s="55"/>
      <c r="N103" s="55"/>
      <c r="O103" s="55"/>
      <c r="P103" s="55"/>
    </row>
    <row r="104" spans="1:19" s="10" customFormat="1" x14ac:dyDescent="0.2">
      <c r="A104" s="12"/>
      <c r="B104" s="9"/>
      <c r="C104" s="9"/>
      <c r="D104" s="9"/>
      <c r="E104" s="9"/>
      <c r="F104" s="9"/>
      <c r="G104" s="9"/>
      <c r="H104" s="9"/>
      <c r="I104" s="9"/>
      <c r="J104" s="9"/>
      <c r="K104" s="9"/>
      <c r="L104" s="9"/>
      <c r="M104" s="6"/>
      <c r="N104" s="6"/>
      <c r="O104" s="6"/>
      <c r="P104" s="4"/>
      <c r="S104" s="57"/>
    </row>
    <row r="105" spans="1:19" s="10" customFormat="1" x14ac:dyDescent="0.2">
      <c r="A105" s="36" t="s">
        <v>58</v>
      </c>
      <c r="B105" s="36"/>
      <c r="C105" s="36"/>
      <c r="D105" s="36"/>
      <c r="E105" s="36"/>
      <c r="F105" s="36"/>
      <c r="G105" s="36"/>
      <c r="H105" s="36"/>
      <c r="I105" s="36"/>
      <c r="J105" s="36"/>
      <c r="K105" s="36"/>
      <c r="L105" s="36"/>
      <c r="M105" s="36"/>
      <c r="N105" s="36"/>
      <c r="O105" s="36"/>
      <c r="P105" s="36"/>
      <c r="S105" s="57"/>
    </row>
    <row r="106" spans="1:19" s="10" customFormat="1" x14ac:dyDescent="0.2">
      <c r="A106" s="25" t="s">
        <v>0</v>
      </c>
      <c r="B106" s="24" t="s">
        <v>65</v>
      </c>
      <c r="C106" s="24" t="s">
        <v>66</v>
      </c>
      <c r="D106" s="24" t="s">
        <v>61</v>
      </c>
      <c r="E106" s="62" t="s">
        <v>62</v>
      </c>
      <c r="F106" s="62" t="s">
        <v>74</v>
      </c>
      <c r="G106" s="62" t="s">
        <v>81</v>
      </c>
      <c r="H106" s="62" t="s">
        <v>85</v>
      </c>
      <c r="I106" s="59" t="s">
        <v>87</v>
      </c>
      <c r="J106" s="59" t="s">
        <v>89</v>
      </c>
      <c r="K106" s="62" t="s">
        <v>92</v>
      </c>
      <c r="L106" s="62" t="s">
        <v>106</v>
      </c>
      <c r="M106" s="34" t="s">
        <v>47</v>
      </c>
      <c r="N106" s="16" t="s">
        <v>39</v>
      </c>
      <c r="O106" s="16" t="s">
        <v>40</v>
      </c>
      <c r="P106" s="23" t="s">
        <v>41</v>
      </c>
      <c r="S106" s="57"/>
    </row>
    <row r="107" spans="1:19" s="10" customFormat="1" x14ac:dyDescent="0.2">
      <c r="A107" s="40" t="s">
        <v>76</v>
      </c>
      <c r="B107" s="26">
        <v>1756</v>
      </c>
      <c r="C107" s="26">
        <v>2143</v>
      </c>
      <c r="D107" s="26">
        <v>2323</v>
      </c>
      <c r="E107" s="26">
        <v>2319</v>
      </c>
      <c r="F107" s="26">
        <v>2277</v>
      </c>
      <c r="G107" s="26">
        <v>2158</v>
      </c>
      <c r="H107" s="26">
        <v>2134</v>
      </c>
      <c r="I107" s="26">
        <v>2190</v>
      </c>
      <c r="J107" s="26">
        <v>2354</v>
      </c>
      <c r="K107" s="26">
        <v>2474</v>
      </c>
      <c r="L107" s="63">
        <v>2332</v>
      </c>
      <c r="M107" s="35">
        <f>IFERROR((L107-K107)/K107,"")</f>
        <v>-5.7396928051738079E-2</v>
      </c>
      <c r="N107" s="20">
        <f>IFERROR((L107-I107)/I107,"")</f>
        <v>6.4840182648401828E-2</v>
      </c>
      <c r="O107" s="20">
        <f>IFERROR((L107-G107)/G107,"")</f>
        <v>8.0630213160333641E-2</v>
      </c>
      <c r="P107" s="21">
        <f>IFERROR(($L107-$B107)/$B107,"")</f>
        <v>0.32801822323462415</v>
      </c>
      <c r="S107" s="57"/>
    </row>
    <row r="108" spans="1:19" s="60" customFormat="1" x14ac:dyDescent="0.2">
      <c r="A108" s="30"/>
      <c r="B108" s="26"/>
      <c r="C108" s="26"/>
      <c r="D108" s="26"/>
      <c r="E108" s="26"/>
      <c r="F108" s="26"/>
      <c r="G108" s="26"/>
      <c r="H108" s="26"/>
      <c r="I108" s="26"/>
      <c r="J108" s="26"/>
      <c r="K108" s="26"/>
      <c r="L108" s="26"/>
      <c r="M108" s="19"/>
      <c r="N108" s="20"/>
      <c r="O108" s="20"/>
      <c r="P108" s="21"/>
      <c r="S108" s="57"/>
    </row>
    <row r="109" spans="1:19" s="60" customFormat="1" x14ac:dyDescent="0.2">
      <c r="A109" s="30"/>
      <c r="B109" s="26"/>
      <c r="C109" s="26"/>
      <c r="D109" s="26"/>
      <c r="E109" s="26"/>
      <c r="F109" s="26"/>
      <c r="G109" s="26"/>
      <c r="H109" s="26"/>
      <c r="I109" s="26"/>
      <c r="J109" s="26"/>
      <c r="K109" s="26"/>
      <c r="L109" s="26"/>
      <c r="M109" s="19"/>
      <c r="N109" s="20"/>
      <c r="O109" s="20"/>
      <c r="P109" s="21"/>
      <c r="S109" s="57"/>
    </row>
    <row r="110" spans="1:19" x14ac:dyDescent="0.2">
      <c r="A110" s="36" t="s">
        <v>73</v>
      </c>
      <c r="B110" s="36"/>
      <c r="C110" s="36"/>
      <c r="D110" s="36"/>
      <c r="E110" s="36"/>
      <c r="F110" s="36"/>
      <c r="G110" s="36"/>
      <c r="H110" s="36"/>
      <c r="I110" s="36"/>
      <c r="J110" s="36"/>
      <c r="K110" s="36"/>
      <c r="L110" s="36"/>
      <c r="M110" s="36"/>
      <c r="N110" s="36"/>
      <c r="O110" s="36"/>
      <c r="P110" s="36"/>
      <c r="S110" s="57"/>
    </row>
    <row r="111" spans="1:19" s="2" customFormat="1" x14ac:dyDescent="0.2">
      <c r="A111" s="25" t="s">
        <v>0</v>
      </c>
      <c r="B111" s="24" t="s">
        <v>65</v>
      </c>
      <c r="C111" s="24" t="s">
        <v>66</v>
      </c>
      <c r="D111" s="24" t="s">
        <v>61</v>
      </c>
      <c r="E111" s="62" t="s">
        <v>62</v>
      </c>
      <c r="F111" s="62" t="s">
        <v>74</v>
      </c>
      <c r="G111" s="62" t="s">
        <v>81</v>
      </c>
      <c r="H111" s="62" t="s">
        <v>85</v>
      </c>
      <c r="I111" s="59" t="s">
        <v>87</v>
      </c>
      <c r="J111" s="59" t="s">
        <v>89</v>
      </c>
      <c r="K111" s="62" t="s">
        <v>92</v>
      </c>
      <c r="L111" s="62" t="s">
        <v>106</v>
      </c>
      <c r="M111" s="34" t="s">
        <v>47</v>
      </c>
      <c r="N111" s="16" t="s">
        <v>39</v>
      </c>
      <c r="O111" s="16" t="s">
        <v>40</v>
      </c>
      <c r="P111" s="23" t="s">
        <v>41</v>
      </c>
      <c r="S111" s="57"/>
    </row>
    <row r="112" spans="1:19" s="2" customFormat="1" x14ac:dyDescent="0.2">
      <c r="A112" s="18" t="s">
        <v>82</v>
      </c>
      <c r="B112" s="26"/>
      <c r="C112" s="26"/>
      <c r="D112" s="26"/>
      <c r="E112" s="26"/>
      <c r="F112" s="26"/>
      <c r="G112" s="26">
        <v>16</v>
      </c>
      <c r="H112" s="26">
        <v>51</v>
      </c>
      <c r="I112" s="26">
        <v>119</v>
      </c>
      <c r="J112" s="26">
        <v>149</v>
      </c>
      <c r="K112" s="26">
        <v>232</v>
      </c>
      <c r="L112" s="26">
        <v>270</v>
      </c>
      <c r="M112" s="35">
        <f>IFERROR((L112-K112)/K112,"")</f>
        <v>0.16379310344827586</v>
      </c>
      <c r="N112" s="20">
        <f>IFERROR((L112-I112)/I112,"")</f>
        <v>1.26890756302521</v>
      </c>
      <c r="O112" s="20">
        <f>IFERROR((L112-G112)/G112,"")</f>
        <v>15.875</v>
      </c>
      <c r="P112" s="21" t="str">
        <f t="shared" ref="P112:P117" si="16">IFERROR(($L112-$B112)/$B112,"")</f>
        <v/>
      </c>
      <c r="S112" s="57"/>
    </row>
    <row r="113" spans="1:19" s="2" customFormat="1" x14ac:dyDescent="0.2">
      <c r="A113" s="18" t="s">
        <v>5</v>
      </c>
      <c r="B113" s="26">
        <v>3</v>
      </c>
      <c r="C113" s="26">
        <v>8</v>
      </c>
      <c r="D113" s="26">
        <v>17</v>
      </c>
      <c r="E113" s="26">
        <v>20</v>
      </c>
      <c r="F113" s="26">
        <v>20</v>
      </c>
      <c r="G113" s="26">
        <v>16</v>
      </c>
      <c r="H113" s="26">
        <v>9</v>
      </c>
      <c r="I113" s="26">
        <v>11</v>
      </c>
      <c r="J113" s="26">
        <v>13</v>
      </c>
      <c r="K113" s="26">
        <v>14</v>
      </c>
      <c r="L113" s="26">
        <v>12</v>
      </c>
      <c r="M113" s="35">
        <f t="shared" ref="M113" si="17">IFERROR((L113-K113)/K113,"")</f>
        <v>-0.14285714285714285</v>
      </c>
      <c r="N113" s="20">
        <f t="shared" ref="N113" si="18">IFERROR((L113-I113)/I113,"")</f>
        <v>9.0909090909090912E-2</v>
      </c>
      <c r="O113" s="20">
        <f t="shared" ref="O113" si="19">IFERROR((L113-G113)/G113,"")</f>
        <v>-0.25</v>
      </c>
      <c r="P113" s="21">
        <f t="shared" si="16"/>
        <v>3</v>
      </c>
      <c r="S113" s="57"/>
    </row>
    <row r="114" spans="1:19" x14ac:dyDescent="0.2">
      <c r="A114" s="40" t="s">
        <v>11</v>
      </c>
      <c r="B114" s="26">
        <v>132</v>
      </c>
      <c r="C114" s="26">
        <v>114</v>
      </c>
      <c r="D114" s="26">
        <v>153</v>
      </c>
      <c r="E114" s="26">
        <v>152</v>
      </c>
      <c r="F114" s="26">
        <v>159</v>
      </c>
      <c r="G114" s="26">
        <v>158</v>
      </c>
      <c r="H114" s="26">
        <v>143</v>
      </c>
      <c r="I114" s="26">
        <v>136</v>
      </c>
      <c r="J114" s="26">
        <v>129</v>
      </c>
      <c r="K114" s="26">
        <v>157</v>
      </c>
      <c r="L114" s="26">
        <v>126</v>
      </c>
      <c r="M114" s="35">
        <f>IFERROR((L114-K114)/K114,"")</f>
        <v>-0.19745222929936307</v>
      </c>
      <c r="N114" s="20">
        <f>IFERROR((L114-I114)/I114,"")</f>
        <v>-7.3529411764705885E-2</v>
      </c>
      <c r="O114" s="20">
        <f>IFERROR((L114-G114)/G114,"")</f>
        <v>-0.20253164556962025</v>
      </c>
      <c r="P114" s="21">
        <f t="shared" si="16"/>
        <v>-4.5454545454545456E-2</v>
      </c>
      <c r="S114" s="57"/>
    </row>
    <row r="115" spans="1:19" x14ac:dyDescent="0.2">
      <c r="A115" s="40" t="s">
        <v>34</v>
      </c>
      <c r="B115" s="26">
        <v>5</v>
      </c>
      <c r="C115" s="26">
        <v>3</v>
      </c>
      <c r="D115" s="26"/>
      <c r="E115" s="26">
        <v>1</v>
      </c>
      <c r="F115" s="26">
        <v>1</v>
      </c>
      <c r="G115" s="26">
        <v>1</v>
      </c>
      <c r="H115" s="26"/>
      <c r="I115" s="26">
        <v>1</v>
      </c>
      <c r="J115" s="26">
        <v>1</v>
      </c>
      <c r="K115" s="26">
        <v>1</v>
      </c>
      <c r="L115" s="26">
        <v>0</v>
      </c>
      <c r="M115" s="35">
        <f>IFERROR((L115-K115)/K115,"")</f>
        <v>-1</v>
      </c>
      <c r="N115" s="20">
        <f>IFERROR((L115-I115)/I115,"")</f>
        <v>-1</v>
      </c>
      <c r="O115" s="20">
        <f>IFERROR((L115-G115)/G115,"")</f>
        <v>-1</v>
      </c>
      <c r="P115" s="21">
        <f t="shared" si="16"/>
        <v>-1</v>
      </c>
      <c r="S115" s="57"/>
    </row>
    <row r="116" spans="1:19" x14ac:dyDescent="0.2">
      <c r="A116" s="40" t="s">
        <v>35</v>
      </c>
      <c r="B116" s="46">
        <v>326</v>
      </c>
      <c r="C116" s="46">
        <v>345</v>
      </c>
      <c r="D116" s="46">
        <v>518</v>
      </c>
      <c r="E116" s="46">
        <v>591</v>
      </c>
      <c r="F116" s="46">
        <v>612</v>
      </c>
      <c r="G116" s="46">
        <v>592</v>
      </c>
      <c r="H116" s="46">
        <v>627</v>
      </c>
      <c r="I116" s="46">
        <v>539</v>
      </c>
      <c r="J116" s="46">
        <v>538</v>
      </c>
      <c r="K116" s="46">
        <v>464</v>
      </c>
      <c r="L116" s="46">
        <v>440</v>
      </c>
      <c r="M116" s="35">
        <f>IFERROR((L116-K116)/K116,"")</f>
        <v>-5.1724137931034482E-2</v>
      </c>
      <c r="N116" s="20">
        <f>IFERROR((L116-I116)/I116,"")</f>
        <v>-0.18367346938775511</v>
      </c>
      <c r="O116" s="20">
        <f>IFERROR((L116-G116)/G116,"")</f>
        <v>-0.25675675675675674</v>
      </c>
      <c r="P116" s="21">
        <f t="shared" si="16"/>
        <v>0.34969325153374231</v>
      </c>
      <c r="S116" s="57"/>
    </row>
    <row r="117" spans="1:19" s="57" customFormat="1" x14ac:dyDescent="0.2">
      <c r="A117" s="40" t="s">
        <v>84</v>
      </c>
      <c r="B117" s="46">
        <v>38</v>
      </c>
      <c r="C117" s="46">
        <v>25</v>
      </c>
      <c r="D117" s="46">
        <v>40</v>
      </c>
      <c r="E117" s="46">
        <v>42</v>
      </c>
      <c r="F117" s="46">
        <v>54</v>
      </c>
      <c r="G117" s="46">
        <v>56</v>
      </c>
      <c r="H117" s="46">
        <v>55</v>
      </c>
      <c r="I117" s="46">
        <v>45</v>
      </c>
      <c r="J117" s="46">
        <v>36</v>
      </c>
      <c r="K117" s="46">
        <v>24</v>
      </c>
      <c r="L117" s="46">
        <v>14</v>
      </c>
      <c r="M117" s="35">
        <f t="shared" ref="M117" si="20">IFERROR((L117-K117)/K117,"")</f>
        <v>-0.41666666666666669</v>
      </c>
      <c r="N117" s="20">
        <f t="shared" ref="N117" si="21">IFERROR((L117-I117)/I117,"")</f>
        <v>-0.68888888888888888</v>
      </c>
      <c r="O117" s="20">
        <f t="shared" ref="O117" si="22">IFERROR((L117-G117)/G117,"")</f>
        <v>-0.75</v>
      </c>
      <c r="P117" s="21">
        <f t="shared" si="16"/>
        <v>-0.63157894736842102</v>
      </c>
    </row>
    <row r="118" spans="1:19" s="10" customFormat="1" x14ac:dyDescent="0.2">
      <c r="A118" s="12"/>
      <c r="B118" s="9"/>
      <c r="C118" s="9"/>
      <c r="D118" s="9"/>
      <c r="E118" s="9"/>
      <c r="F118" s="9"/>
      <c r="G118" s="9"/>
      <c r="H118" s="9"/>
      <c r="I118" s="9"/>
      <c r="J118" s="9"/>
      <c r="K118" s="9"/>
      <c r="L118" s="9"/>
      <c r="M118" s="6"/>
      <c r="N118" s="6"/>
      <c r="O118" s="6"/>
      <c r="P118" s="4"/>
      <c r="S118" s="57"/>
    </row>
    <row r="119" spans="1:19" s="57" customFormat="1" x14ac:dyDescent="0.2">
      <c r="B119" s="63"/>
      <c r="C119" s="63"/>
      <c r="D119" s="63"/>
      <c r="E119" s="63"/>
      <c r="F119" s="63"/>
      <c r="G119" s="63"/>
      <c r="H119" s="63"/>
      <c r="I119" s="63"/>
      <c r="J119" s="63"/>
      <c r="K119" s="63"/>
      <c r="L119" s="63"/>
      <c r="M119" s="55"/>
      <c r="N119" s="55"/>
      <c r="O119" s="55"/>
      <c r="P119" s="55"/>
    </row>
    <row r="120" spans="1:19" x14ac:dyDescent="0.2">
      <c r="A120" s="13"/>
      <c r="B120" s="63"/>
      <c r="C120" s="63"/>
      <c r="D120" s="63"/>
      <c r="E120" s="63"/>
      <c r="F120" s="63"/>
      <c r="G120" s="63"/>
      <c r="H120" s="63"/>
      <c r="I120" s="63"/>
      <c r="J120" s="63"/>
      <c r="K120" s="63"/>
      <c r="L120" s="63"/>
      <c r="M120" s="55"/>
      <c r="N120" s="55"/>
      <c r="O120" s="55"/>
      <c r="P120" s="55"/>
      <c r="S120" s="57"/>
    </row>
    <row r="121" spans="1:19" x14ac:dyDescent="0.2">
      <c r="A121" s="10" t="s">
        <v>48</v>
      </c>
      <c r="S121" s="57"/>
    </row>
    <row r="122" spans="1:19" s="57" customFormat="1" x14ac:dyDescent="0.2">
      <c r="A122" s="80" t="s">
        <v>100</v>
      </c>
      <c r="B122" s="80"/>
      <c r="C122" s="80"/>
      <c r="D122" s="80"/>
      <c r="E122" s="80"/>
      <c r="F122" s="80"/>
      <c r="G122" s="80"/>
      <c r="H122" s="80"/>
      <c r="I122" s="80"/>
      <c r="J122" s="80"/>
      <c r="K122" s="80"/>
      <c r="L122" s="80"/>
      <c r="M122" s="80"/>
      <c r="N122" s="80"/>
      <c r="O122" s="80"/>
      <c r="P122" s="80"/>
    </row>
    <row r="123" spans="1:19" x14ac:dyDescent="0.2">
      <c r="A123" s="83" t="s">
        <v>101</v>
      </c>
      <c r="B123" s="83"/>
      <c r="C123" s="83"/>
      <c r="D123" s="83"/>
      <c r="E123" s="83"/>
      <c r="F123" s="83"/>
      <c r="G123" s="83"/>
      <c r="H123" s="83"/>
      <c r="I123" s="83"/>
      <c r="J123" s="83"/>
      <c r="K123" s="83"/>
      <c r="L123" s="83"/>
      <c r="M123" s="83"/>
      <c r="N123" s="83"/>
      <c r="O123" s="83"/>
      <c r="P123" s="83"/>
      <c r="S123" s="57"/>
    </row>
    <row r="124" spans="1:19" ht="12.75" customHeight="1" x14ac:dyDescent="0.2">
      <c r="A124" s="83"/>
      <c r="B124" s="83"/>
      <c r="C124" s="83"/>
      <c r="D124" s="83"/>
      <c r="E124" s="83"/>
      <c r="F124" s="83"/>
      <c r="G124" s="83"/>
      <c r="H124" s="83"/>
      <c r="I124" s="83"/>
      <c r="J124" s="83"/>
      <c r="K124" s="83"/>
      <c r="L124" s="83"/>
      <c r="M124" s="83"/>
      <c r="N124" s="83"/>
      <c r="O124" s="83"/>
      <c r="P124" s="83"/>
      <c r="S124" s="57"/>
    </row>
    <row r="125" spans="1:19" x14ac:dyDescent="0.2">
      <c r="A125" s="84" t="s">
        <v>102</v>
      </c>
      <c r="B125" s="84"/>
      <c r="C125" s="84"/>
      <c r="D125" s="84"/>
      <c r="E125" s="84"/>
      <c r="F125" s="84"/>
      <c r="G125" s="84"/>
      <c r="H125" s="84"/>
      <c r="I125" s="84"/>
      <c r="J125" s="84"/>
      <c r="K125" s="84"/>
      <c r="L125" s="84"/>
      <c r="M125" s="84"/>
      <c r="N125" s="84"/>
      <c r="O125" s="84"/>
      <c r="P125" s="84"/>
      <c r="S125" s="57"/>
    </row>
    <row r="126" spans="1:19" x14ac:dyDescent="0.2">
      <c r="A126" s="84"/>
      <c r="B126" s="84"/>
      <c r="C126" s="84"/>
      <c r="D126" s="84"/>
      <c r="E126" s="84"/>
      <c r="F126" s="84"/>
      <c r="G126" s="84"/>
      <c r="H126" s="84"/>
      <c r="I126" s="84"/>
      <c r="J126" s="84"/>
      <c r="K126" s="84"/>
      <c r="L126" s="84"/>
      <c r="M126" s="84"/>
      <c r="N126" s="84"/>
      <c r="O126" s="84"/>
      <c r="P126" s="84"/>
      <c r="S126" s="57"/>
    </row>
    <row r="127" spans="1:19" ht="24.75" customHeight="1" x14ac:dyDescent="0.2">
      <c r="A127" s="84" t="s">
        <v>108</v>
      </c>
      <c r="B127" s="84"/>
      <c r="C127" s="84"/>
      <c r="D127" s="84"/>
      <c r="E127" s="84"/>
      <c r="F127" s="84"/>
      <c r="G127" s="84"/>
      <c r="H127" s="84"/>
      <c r="I127" s="84"/>
      <c r="J127" s="84"/>
      <c r="K127" s="84"/>
      <c r="L127" s="84"/>
      <c r="M127" s="84"/>
      <c r="N127" s="84"/>
      <c r="O127" s="84"/>
      <c r="P127" s="84"/>
      <c r="S127" s="57"/>
    </row>
    <row r="128" spans="1:19" s="57" customFormat="1" x14ac:dyDescent="0.2">
      <c r="A128" s="72"/>
      <c r="B128" s="72"/>
      <c r="C128" s="72"/>
      <c r="D128" s="72"/>
      <c r="E128" s="72"/>
      <c r="F128" s="72"/>
      <c r="G128" s="72"/>
      <c r="H128" s="72"/>
      <c r="I128" s="72"/>
      <c r="J128" s="72"/>
      <c r="K128" s="72"/>
      <c r="L128" s="72"/>
      <c r="M128" s="72"/>
      <c r="N128" s="72"/>
      <c r="O128" s="72"/>
      <c r="P128" s="72"/>
    </row>
    <row r="129" spans="1:19" x14ac:dyDescent="0.2">
      <c r="A129" s="50"/>
      <c r="B129" s="50"/>
      <c r="C129" s="50"/>
      <c r="D129" s="81" t="s">
        <v>49</v>
      </c>
      <c r="E129" s="81"/>
      <c r="F129" s="67">
        <v>2025</v>
      </c>
      <c r="G129" s="51"/>
      <c r="H129" s="51"/>
      <c r="I129" s="51"/>
      <c r="J129" s="51"/>
      <c r="K129" s="51"/>
      <c r="L129" s="51"/>
      <c r="M129" s="52"/>
      <c r="N129" s="52"/>
      <c r="O129" s="50"/>
      <c r="P129" s="50"/>
      <c r="S129" s="57"/>
    </row>
    <row r="130" spans="1:19" s="57" customFormat="1" x14ac:dyDescent="0.2">
      <c r="A130" s="50"/>
      <c r="B130" s="50"/>
      <c r="C130" s="50"/>
      <c r="D130" s="75" t="s">
        <v>90</v>
      </c>
      <c r="E130" s="75"/>
      <c r="F130" s="68">
        <v>5</v>
      </c>
      <c r="G130" s="51"/>
      <c r="H130" s="51"/>
      <c r="I130" s="51"/>
      <c r="J130" s="51"/>
      <c r="K130" s="51"/>
      <c r="L130" s="51"/>
      <c r="M130" s="52"/>
      <c r="N130" s="52"/>
      <c r="O130" s="50"/>
      <c r="P130" s="50"/>
    </row>
    <row r="131" spans="1:19" x14ac:dyDescent="0.2">
      <c r="A131" s="50"/>
      <c r="B131" s="50"/>
      <c r="C131" s="50"/>
      <c r="D131" s="47" t="s">
        <v>60</v>
      </c>
      <c r="E131" s="48"/>
      <c r="F131" s="68">
        <v>3</v>
      </c>
      <c r="G131" s="51"/>
      <c r="H131" s="51"/>
      <c r="I131" s="51"/>
      <c r="J131" s="51"/>
      <c r="K131" s="51"/>
      <c r="L131" s="51"/>
      <c r="M131" s="52"/>
      <c r="N131" s="52"/>
      <c r="O131" s="50"/>
      <c r="P131" s="50"/>
      <c r="S131" s="57"/>
    </row>
    <row r="132" spans="1:19" x14ac:dyDescent="0.2">
      <c r="A132" s="50"/>
      <c r="B132" s="50"/>
      <c r="C132" s="50"/>
      <c r="D132" s="47" t="s">
        <v>50</v>
      </c>
      <c r="E132" s="48"/>
      <c r="F132" s="68">
        <v>19</v>
      </c>
      <c r="G132" s="51"/>
      <c r="H132" s="51"/>
      <c r="I132" s="51"/>
      <c r="J132" s="51"/>
      <c r="K132" s="51"/>
      <c r="L132" s="51"/>
      <c r="M132" s="52"/>
      <c r="N132" s="52"/>
      <c r="O132" s="50"/>
      <c r="P132" s="50"/>
      <c r="S132" s="57"/>
    </row>
    <row r="133" spans="1:19" x14ac:dyDescent="0.2">
      <c r="A133" s="50"/>
      <c r="B133" s="50"/>
      <c r="C133" s="50"/>
      <c r="D133" s="47" t="s">
        <v>51</v>
      </c>
      <c r="E133" s="48"/>
      <c r="F133" s="68">
        <v>30</v>
      </c>
      <c r="G133" s="51"/>
      <c r="H133" s="51"/>
      <c r="I133" s="51"/>
      <c r="J133" s="51"/>
      <c r="K133" s="51"/>
      <c r="L133" s="51"/>
      <c r="M133" s="52"/>
      <c r="N133" s="52"/>
      <c r="O133" s="50"/>
      <c r="P133" s="50"/>
      <c r="S133" s="57"/>
    </row>
    <row r="134" spans="1:19" x14ac:dyDescent="0.2">
      <c r="A134" s="50"/>
      <c r="B134" s="50"/>
      <c r="C134" s="50"/>
      <c r="D134" s="82" t="s">
        <v>57</v>
      </c>
      <c r="E134" s="82"/>
      <c r="F134" s="68">
        <v>3</v>
      </c>
      <c r="G134" s="51"/>
      <c r="H134" s="51"/>
      <c r="I134" s="51"/>
      <c r="J134" s="51"/>
      <c r="K134" s="51"/>
      <c r="L134" s="51"/>
      <c r="M134" s="52"/>
      <c r="N134" s="52"/>
      <c r="O134" s="50"/>
      <c r="P134" s="50"/>
      <c r="S134" s="57"/>
    </row>
    <row r="135" spans="1:19" x14ac:dyDescent="0.2">
      <c r="A135" s="50"/>
      <c r="B135" s="50"/>
      <c r="C135" s="50"/>
      <c r="D135" s="47" t="s">
        <v>52</v>
      </c>
      <c r="E135" s="48"/>
      <c r="F135" s="68">
        <v>6</v>
      </c>
      <c r="G135" s="51"/>
      <c r="H135" s="51"/>
      <c r="I135" s="51"/>
      <c r="J135" s="51"/>
      <c r="K135" s="51"/>
      <c r="L135" s="51"/>
      <c r="M135" s="52"/>
      <c r="N135" s="52"/>
      <c r="O135" s="50"/>
      <c r="P135" s="50"/>
      <c r="S135" s="57"/>
    </row>
    <row r="136" spans="1:19" x14ac:dyDescent="0.2">
      <c r="A136" s="50"/>
      <c r="B136" s="50"/>
      <c r="C136" s="50"/>
      <c r="D136" s="47" t="s">
        <v>53</v>
      </c>
      <c r="E136" s="48"/>
      <c r="F136" s="68">
        <v>8</v>
      </c>
      <c r="G136" s="51"/>
      <c r="H136" s="51"/>
      <c r="I136" s="51"/>
      <c r="J136" s="51"/>
      <c r="K136" s="51"/>
      <c r="L136" s="51"/>
      <c r="M136" s="52"/>
      <c r="N136" s="52"/>
      <c r="O136" s="50"/>
      <c r="P136" s="50"/>
      <c r="S136" s="57"/>
    </row>
    <row r="137" spans="1:19" s="57" customFormat="1" x14ac:dyDescent="0.2">
      <c r="A137" s="50"/>
      <c r="B137" s="50"/>
      <c r="C137" s="50"/>
      <c r="D137" s="47" t="s">
        <v>88</v>
      </c>
      <c r="E137" s="48"/>
      <c r="F137" s="68">
        <v>7</v>
      </c>
      <c r="G137" s="51"/>
      <c r="H137" s="51"/>
      <c r="I137" s="51"/>
      <c r="J137" s="51"/>
      <c r="K137" s="51"/>
      <c r="L137" s="51"/>
      <c r="M137" s="52"/>
      <c r="N137" s="52"/>
      <c r="O137" s="50"/>
      <c r="P137" s="50"/>
    </row>
    <row r="138" spans="1:19" x14ac:dyDescent="0.2">
      <c r="A138" s="50"/>
      <c r="B138" s="50"/>
      <c r="C138" s="50"/>
      <c r="D138" s="47" t="s">
        <v>54</v>
      </c>
      <c r="E138" s="48"/>
      <c r="F138" s="68">
        <v>22</v>
      </c>
      <c r="G138" s="51"/>
      <c r="H138" s="51"/>
      <c r="I138" s="51"/>
      <c r="J138" s="51"/>
      <c r="K138" s="51"/>
      <c r="L138" s="51"/>
      <c r="M138" s="52"/>
      <c r="N138" s="52"/>
      <c r="O138" s="50"/>
      <c r="P138" s="50"/>
      <c r="S138" s="57"/>
    </row>
    <row r="139" spans="1:19" x14ac:dyDescent="0.2">
      <c r="A139" s="50"/>
      <c r="B139" s="50"/>
      <c r="C139" s="50"/>
      <c r="D139" s="47" t="s">
        <v>55</v>
      </c>
      <c r="E139" s="48"/>
      <c r="F139" s="68">
        <v>20</v>
      </c>
      <c r="G139" s="51"/>
      <c r="H139" s="51"/>
      <c r="I139" s="51"/>
      <c r="J139" s="51"/>
      <c r="K139" s="51"/>
      <c r="L139" s="51"/>
      <c r="M139" s="52"/>
      <c r="N139" s="52"/>
      <c r="O139" s="50"/>
      <c r="P139" s="50"/>
      <c r="S139" s="57"/>
    </row>
    <row r="140" spans="1:19" x14ac:dyDescent="0.2">
      <c r="A140" s="50"/>
      <c r="B140" s="50"/>
      <c r="C140" s="50"/>
      <c r="D140" s="47" t="s">
        <v>91</v>
      </c>
      <c r="E140" s="48"/>
      <c r="F140" s="48">
        <v>3</v>
      </c>
      <c r="G140" s="51"/>
      <c r="H140" s="51"/>
      <c r="I140" s="51"/>
      <c r="J140" s="51"/>
      <c r="K140" s="51"/>
      <c r="L140" s="51"/>
      <c r="M140" s="49"/>
      <c r="N140" s="52"/>
      <c r="O140" s="52"/>
      <c r="P140" s="50"/>
      <c r="S140" s="57"/>
    </row>
    <row r="141" spans="1:19" x14ac:dyDescent="0.2">
      <c r="F141" s="69"/>
      <c r="J141" s="51"/>
      <c r="K141" s="51"/>
      <c r="L141" s="51"/>
    </row>
    <row r="142" spans="1:19" x14ac:dyDescent="0.2">
      <c r="J142" s="51"/>
      <c r="K142" s="51"/>
      <c r="L142" s="51"/>
    </row>
    <row r="143" spans="1:19" x14ac:dyDescent="0.2">
      <c r="J143" s="51"/>
      <c r="K143" s="51"/>
      <c r="L143" s="51"/>
    </row>
  </sheetData>
  <mergeCells count="7">
    <mergeCell ref="A36:P37"/>
    <mergeCell ref="A122:P122"/>
    <mergeCell ref="D129:E129"/>
    <mergeCell ref="D134:E134"/>
    <mergeCell ref="A123:P124"/>
    <mergeCell ref="A125:P126"/>
    <mergeCell ref="A127:P127"/>
  </mergeCells>
  <conditionalFormatting sqref="M2:P8">
    <cfRule type="cellIs" dxfId="7" priority="3" operator="lessThan">
      <formula>0</formula>
    </cfRule>
  </conditionalFormatting>
  <conditionalFormatting sqref="M9:P9 P129:P139 M140:P1048576">
    <cfRule type="cellIs" dxfId="6" priority="8" operator="lessThan">
      <formula>0</formula>
    </cfRule>
  </conditionalFormatting>
  <conditionalFormatting sqref="M11:P16">
    <cfRule type="cellIs" dxfId="5" priority="20" operator="lessThan">
      <formula>0</formula>
    </cfRule>
  </conditionalFormatting>
  <conditionalFormatting sqref="M17:P17">
    <cfRule type="cellIs" dxfId="4" priority="19" operator="lessThan">
      <formula>0</formula>
    </cfRule>
  </conditionalFormatting>
  <conditionalFormatting sqref="M41:P101 A96:L97 M121:P121 M123:P126">
    <cfRule type="cellIs" dxfId="3" priority="42" operator="lessThan">
      <formula>0</formula>
    </cfRule>
  </conditionalFormatting>
  <conditionalFormatting sqref="M102:P103">
    <cfRule type="cellIs" dxfId="2" priority="1" operator="lessThan">
      <formula>0</formula>
    </cfRule>
  </conditionalFormatting>
  <conditionalFormatting sqref="M104:P118">
    <cfRule type="cellIs" dxfId="1" priority="18" operator="lessThan">
      <formula>0</formula>
    </cfRule>
  </conditionalFormatting>
  <conditionalFormatting sqref="M119:P120">
    <cfRule type="cellIs" dxfId="0" priority="40" operator="lessThan">
      <formula>0</formula>
    </cfRule>
  </conditionalFormatting>
  <pageMargins left="0.5" right="0.5" top="0.75" bottom="0.75" header="0.3" footer="0.3"/>
  <pageSetup orientation="landscape" horizontalDpi="4294967294" r:id="rId1"/>
  <headerFooter>
    <oddHeader>&amp;C&amp;"-,Bold"Undergraduate Majors, College of Arts and Sciences&amp;"-,Regular"
Fall Semester, First Week Census</oddHeader>
    <oddFooter>&amp;R&amp;"-,Italic"&amp;9 9/4/25</oddFooter>
  </headerFooter>
  <rowBreaks count="4" manualBreakCount="4">
    <brk id="37" max="16383" man="1"/>
    <brk id="74" max="16383" man="1"/>
    <brk id="99" max="16383" man="1"/>
    <brk id="120"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UG Majors</vt:lpstr>
    </vt:vector>
  </TitlesOfParts>
  <Company>Indiana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Scott Feickert</dc:creator>
  <cp:lastModifiedBy>Welch, Eric S</cp:lastModifiedBy>
  <cp:lastPrinted>2024-09-10T19:03:19Z</cp:lastPrinted>
  <dcterms:created xsi:type="dcterms:W3CDTF">2012-09-03T16:53:43Z</dcterms:created>
  <dcterms:modified xsi:type="dcterms:W3CDTF">2025-09-04T17:46:56Z</dcterms:modified>
</cp:coreProperties>
</file>